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karhe\Downloads\"/>
    </mc:Choice>
  </mc:AlternateContent>
  <xr:revisionPtr revIDLastSave="0" documentId="8_{4704201A-CA96-4B07-B5CD-8E84EFDA7082}" xr6:coauthVersionLast="47" xr6:coauthVersionMax="47" xr10:uidLastSave="{00000000-0000-0000-0000-000000000000}"/>
  <bookViews>
    <workbookView xWindow="28680" yWindow="-120" windowWidth="38640" windowHeight="21120" tabRatio="932" xr2:uid="{00000000-000D-0000-FFFF-FFFF00000000}"/>
  </bookViews>
  <sheets>
    <sheet name="Indikatorer i bostavsordning" sheetId="27" r:id="rId1"/>
    <sheet name="Indikatorer per län" sheetId="28" r:id="rId2"/>
    <sheet name="Indikatorer per kommungrupp" sheetId="29" r:id="rId3"/>
    <sheet name="Definitioner" sheetId="26" r:id="rId4"/>
    <sheet name="ESRI_MAPINFO_SHEET" sheetId="2" state="veryHidden" r:id="rId5"/>
    <sheet name="ESRI_ATTRIBUTES_SHEET" sheetId="11" state="veryHidden" r:id="rId6"/>
    <sheet name="ESRI_FEATURES_SHEET" sheetId="12" state="veryHidden" r:id="rId7"/>
    <sheet name="ESRI_STATUS_SHEET" sheetId="13" state="veryHidden" r:id="rId8"/>
  </sheets>
  <definedNames>
    <definedName name="columnsRange_51d387aaa0f2450fbb4d76c71ea968a2" hidden="1">ESRI_ATTRIBUTES_SHEET!$A$1:$H$5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 i="13" l="1"/>
  <c r="D2" i="13" s="1"/>
  <c r="B3" i="13"/>
  <c r="D3" i="13" s="1"/>
  <c r="B4" i="13"/>
  <c r="D4" i="13" s="1"/>
  <c r="B5" i="13"/>
  <c r="D5" i="13" s="1"/>
  <c r="B6" i="13"/>
  <c r="D6" i="13" s="1"/>
  <c r="B7" i="13"/>
  <c r="D7" i="13" s="1"/>
  <c r="B8" i="13"/>
  <c r="D8" i="13" s="1"/>
  <c r="B9" i="13"/>
  <c r="D9" i="13" s="1"/>
  <c r="B10" i="13"/>
  <c r="D10" i="13" s="1"/>
  <c r="B11" i="13"/>
  <c r="D11" i="13" s="1"/>
  <c r="B12" i="13"/>
  <c r="D12" i="13" s="1"/>
  <c r="B13" i="13"/>
  <c r="D13" i="13" s="1"/>
  <c r="B14" i="13"/>
  <c r="D14" i="13" s="1"/>
  <c r="B15" i="13"/>
  <c r="D15" i="13" s="1"/>
  <c r="B16" i="13"/>
  <c r="D16" i="13" s="1"/>
  <c r="B17" i="13"/>
  <c r="D17" i="13" s="1"/>
  <c r="B18" i="13"/>
  <c r="D18" i="13" s="1"/>
  <c r="B19" i="13"/>
  <c r="D19" i="13" s="1"/>
  <c r="B20" i="13"/>
  <c r="D20" i="13" s="1"/>
  <c r="B21" i="13"/>
  <c r="D21" i="13" s="1"/>
  <c r="B22" i="13"/>
  <c r="D22" i="13" s="1"/>
  <c r="B23" i="13"/>
  <c r="D23" i="13" s="1"/>
  <c r="B24" i="13"/>
  <c r="D24" i="13" s="1"/>
  <c r="B25" i="13"/>
  <c r="D25" i="13" s="1"/>
  <c r="B26" i="13"/>
  <c r="D26" i="13" s="1"/>
  <c r="B27" i="13"/>
  <c r="D27" i="13" s="1"/>
  <c r="B28" i="13"/>
  <c r="D28" i="13" s="1"/>
  <c r="B29" i="13"/>
  <c r="D29" i="13" s="1"/>
  <c r="B30" i="13"/>
  <c r="D30" i="13" s="1"/>
  <c r="B31" i="13"/>
  <c r="D31" i="13" s="1"/>
  <c r="B32" i="13"/>
  <c r="D32" i="13" s="1"/>
  <c r="B33" i="13"/>
  <c r="D33" i="13" s="1"/>
  <c r="B34" i="13"/>
  <c r="D34" i="13" s="1"/>
  <c r="B35" i="13"/>
  <c r="D35" i="13" s="1"/>
  <c r="B36" i="13"/>
  <c r="D36" i="13" s="1"/>
  <c r="B37" i="13"/>
  <c r="D37" i="13" s="1"/>
  <c r="B38" i="13"/>
  <c r="D38" i="13" s="1"/>
  <c r="B39" i="13"/>
  <c r="D39" i="13" s="1"/>
  <c r="B40" i="13"/>
  <c r="D40" i="13" s="1"/>
  <c r="B41" i="13"/>
  <c r="D41" i="13" s="1"/>
  <c r="B42" i="13"/>
  <c r="D42" i="13" s="1"/>
  <c r="B43" i="13"/>
  <c r="D43" i="13" s="1"/>
  <c r="B44" i="13"/>
  <c r="D44" i="13" s="1"/>
  <c r="B45" i="13"/>
  <c r="D45" i="13" s="1"/>
  <c r="B46" i="13"/>
  <c r="D46" i="13" s="1"/>
  <c r="B47" i="13"/>
  <c r="D47" i="13" s="1"/>
  <c r="B48" i="13"/>
  <c r="D48" i="13" s="1"/>
  <c r="B49" i="13"/>
  <c r="D49" i="13" s="1"/>
  <c r="B50" i="13"/>
  <c r="D50" i="13" s="1"/>
  <c r="B51" i="13"/>
  <c r="D51" i="13" s="1"/>
  <c r="B52" i="13"/>
  <c r="D52" i="13" s="1"/>
  <c r="B53" i="13"/>
  <c r="D53" i="13" s="1"/>
  <c r="B54" i="13"/>
  <c r="D54" i="13" s="1"/>
  <c r="B55" i="13"/>
  <c r="D55" i="13" s="1"/>
  <c r="B56" i="13"/>
  <c r="D56" i="13" s="1"/>
  <c r="B57" i="13"/>
  <c r="D57" i="13" s="1"/>
  <c r="B58" i="13"/>
  <c r="D58" i="13" s="1"/>
  <c r="B59" i="13"/>
  <c r="D59" i="13" s="1"/>
  <c r="B60" i="13"/>
  <c r="D60" i="13" s="1"/>
  <c r="B61" i="13"/>
  <c r="D61" i="13" s="1"/>
  <c r="B62" i="13"/>
  <c r="D62" i="13" s="1"/>
  <c r="B63" i="13"/>
  <c r="D63" i="13" s="1"/>
  <c r="B64" i="13"/>
  <c r="D64" i="13" s="1"/>
  <c r="B65" i="13"/>
  <c r="D65" i="13" s="1"/>
  <c r="B66" i="13"/>
  <c r="D66" i="13" s="1"/>
  <c r="B67" i="13"/>
  <c r="D67" i="13" s="1"/>
  <c r="B68" i="13"/>
  <c r="D68" i="13" s="1"/>
  <c r="B69" i="13"/>
  <c r="D69" i="13" s="1"/>
  <c r="B70" i="13"/>
  <c r="D70" i="13" s="1"/>
  <c r="B71" i="13"/>
  <c r="D71" i="13" s="1"/>
  <c r="B72" i="13"/>
  <c r="D72" i="13" s="1"/>
  <c r="B73" i="13"/>
  <c r="D73" i="13" s="1"/>
  <c r="B74" i="13"/>
  <c r="D74" i="13" s="1"/>
  <c r="B75" i="13"/>
  <c r="D75" i="13" s="1"/>
  <c r="B76" i="13"/>
  <c r="D76" i="13" s="1"/>
  <c r="B77" i="13"/>
  <c r="D77" i="13" s="1"/>
  <c r="B78" i="13"/>
  <c r="D78" i="13" s="1"/>
  <c r="B79" i="13"/>
  <c r="D79" i="13" s="1"/>
  <c r="B80" i="13"/>
  <c r="D80" i="13" s="1"/>
  <c r="B81" i="13"/>
  <c r="D81" i="13" s="1"/>
  <c r="B82" i="13"/>
  <c r="D82" i="13" s="1"/>
  <c r="B83" i="13"/>
  <c r="D83" i="13" s="1"/>
  <c r="B84" i="13"/>
  <c r="D84" i="13" s="1"/>
  <c r="B85" i="13"/>
  <c r="D85" i="13" s="1"/>
  <c r="B86" i="13"/>
  <c r="D86" i="13" s="1"/>
  <c r="B87" i="13"/>
  <c r="D87" i="13" s="1"/>
  <c r="B88" i="13"/>
  <c r="D88" i="13" s="1"/>
  <c r="B89" i="13"/>
  <c r="D89" i="13" s="1"/>
  <c r="B90" i="13"/>
  <c r="D90" i="13" s="1"/>
  <c r="B91" i="13"/>
  <c r="D91" i="13" s="1"/>
  <c r="B92" i="13"/>
  <c r="D92" i="13" s="1"/>
  <c r="B93" i="13"/>
  <c r="D93" i="13" s="1"/>
  <c r="B94" i="13"/>
  <c r="D94" i="13" s="1"/>
  <c r="B95" i="13"/>
  <c r="D95" i="13" s="1"/>
  <c r="B96" i="13"/>
  <c r="D96" i="13" s="1"/>
  <c r="B97" i="13"/>
  <c r="D97" i="13" s="1"/>
  <c r="B98" i="13"/>
  <c r="D98" i="13" s="1"/>
  <c r="B99" i="13"/>
  <c r="D99" i="13" s="1"/>
  <c r="B100" i="13"/>
  <c r="D100" i="13" s="1"/>
  <c r="B101" i="13"/>
  <c r="D101" i="13" s="1"/>
  <c r="B102" i="13"/>
  <c r="D102" i="13" s="1"/>
  <c r="B103" i="13"/>
  <c r="D103" i="13" s="1"/>
  <c r="B104" i="13"/>
  <c r="D104" i="13" s="1"/>
  <c r="B105" i="13"/>
  <c r="D105" i="13" s="1"/>
  <c r="B106" i="13"/>
  <c r="D106" i="13" s="1"/>
  <c r="B107" i="13"/>
  <c r="D107" i="13" s="1"/>
  <c r="B108" i="13"/>
  <c r="D108" i="13" s="1"/>
  <c r="B109" i="13"/>
  <c r="D109" i="13" s="1"/>
  <c r="B110" i="13"/>
  <c r="D110" i="13" s="1"/>
  <c r="B111" i="13"/>
  <c r="D111" i="13" s="1"/>
  <c r="B112" i="13"/>
  <c r="D112" i="13" s="1"/>
  <c r="B113" i="13"/>
  <c r="D113" i="13" s="1"/>
  <c r="B114" i="13"/>
  <c r="D114" i="13" s="1"/>
  <c r="B115" i="13"/>
  <c r="D115" i="13" s="1"/>
  <c r="B116" i="13"/>
  <c r="D116" i="13" s="1"/>
  <c r="B117" i="13"/>
  <c r="D117" i="13" s="1"/>
  <c r="B118" i="13"/>
  <c r="D118" i="13" s="1"/>
  <c r="B119" i="13"/>
  <c r="D119" i="13" s="1"/>
  <c r="B120" i="13"/>
  <c r="D120" i="13" s="1"/>
  <c r="B121" i="13"/>
  <c r="D121" i="13" s="1"/>
  <c r="B122" i="13"/>
  <c r="D122" i="13" s="1"/>
  <c r="B123" i="13"/>
  <c r="D123" i="13" s="1"/>
  <c r="B124" i="13"/>
  <c r="D124" i="13" s="1"/>
  <c r="B125" i="13"/>
  <c r="D125" i="13" s="1"/>
  <c r="B126" i="13"/>
  <c r="D126" i="13" s="1"/>
  <c r="B127" i="13"/>
  <c r="D127" i="13" s="1"/>
  <c r="B128" i="13"/>
  <c r="D128" i="13" s="1"/>
  <c r="B129" i="13"/>
  <c r="D129" i="13" s="1"/>
  <c r="B130" i="13"/>
  <c r="D130" i="13" s="1"/>
  <c r="B131" i="13"/>
  <c r="D131" i="13" s="1"/>
  <c r="B132" i="13"/>
  <c r="D132" i="13" s="1"/>
  <c r="B133" i="13"/>
  <c r="D133" i="13" s="1"/>
  <c r="B134" i="13"/>
  <c r="D134" i="13" s="1"/>
  <c r="B135" i="13"/>
  <c r="D135" i="13" s="1"/>
  <c r="B136" i="13"/>
  <c r="D136" i="13" s="1"/>
  <c r="B137" i="13"/>
  <c r="D137" i="13" s="1"/>
  <c r="B138" i="13"/>
  <c r="D138" i="13" s="1"/>
  <c r="B139" i="13"/>
  <c r="D139" i="13" s="1"/>
  <c r="B140" i="13"/>
  <c r="D140" i="13" s="1"/>
  <c r="B141" i="13"/>
  <c r="D141" i="13" s="1"/>
  <c r="B142" i="13"/>
  <c r="D142" i="13" s="1"/>
  <c r="B143" i="13"/>
  <c r="D143" i="13" s="1"/>
  <c r="B144" i="13"/>
  <c r="D144" i="13" s="1"/>
  <c r="B145" i="13"/>
  <c r="D145" i="13" s="1"/>
  <c r="B146" i="13"/>
  <c r="D146" i="13" s="1"/>
  <c r="B147" i="13"/>
  <c r="D147" i="13" s="1"/>
  <c r="B148" i="13"/>
  <c r="D148" i="13" s="1"/>
  <c r="B149" i="13"/>
  <c r="D149" i="13" s="1"/>
  <c r="B150" i="13"/>
  <c r="D150" i="13" s="1"/>
  <c r="B151" i="13"/>
  <c r="D151" i="13" s="1"/>
  <c r="B152" i="13"/>
  <c r="D152" i="13" s="1"/>
  <c r="B153" i="13"/>
  <c r="D153" i="13" s="1"/>
  <c r="B154" i="13"/>
  <c r="D154" i="13" s="1"/>
  <c r="B155" i="13"/>
  <c r="D155" i="13" s="1"/>
  <c r="B156" i="13"/>
  <c r="D156" i="13" s="1"/>
  <c r="B157" i="13"/>
  <c r="D157" i="13" s="1"/>
  <c r="B158" i="13"/>
  <c r="D158" i="13" s="1"/>
  <c r="B159" i="13"/>
  <c r="D159" i="13" s="1"/>
  <c r="B160" i="13"/>
  <c r="D160" i="13" s="1"/>
  <c r="B161" i="13"/>
  <c r="D161" i="13" s="1"/>
  <c r="B162" i="13"/>
  <c r="D162" i="13" s="1"/>
  <c r="B163" i="13"/>
  <c r="D163" i="13" s="1"/>
  <c r="B164" i="13"/>
  <c r="D164" i="13" s="1"/>
  <c r="B165" i="13"/>
  <c r="D165" i="13" s="1"/>
  <c r="B166" i="13"/>
  <c r="D166" i="13" s="1"/>
  <c r="B167" i="13"/>
  <c r="D167" i="13" s="1"/>
  <c r="B168" i="13"/>
  <c r="D168" i="13" s="1"/>
  <c r="B169" i="13"/>
  <c r="D169" i="13" s="1"/>
  <c r="B170" i="13"/>
  <c r="D170" i="13" s="1"/>
  <c r="B171" i="13"/>
  <c r="D171" i="13" s="1"/>
  <c r="B172" i="13"/>
  <c r="D172" i="13" s="1"/>
  <c r="B173" i="13"/>
  <c r="D173" i="13" s="1"/>
  <c r="B174" i="13"/>
  <c r="D174" i="13" s="1"/>
  <c r="B175" i="13"/>
  <c r="D175" i="13" s="1"/>
  <c r="B176" i="13"/>
  <c r="D176" i="13" s="1"/>
  <c r="B177" i="13"/>
  <c r="D177" i="13" s="1"/>
  <c r="B178" i="13"/>
  <c r="D178" i="13" s="1"/>
  <c r="B179" i="13"/>
  <c r="D179" i="13" s="1"/>
  <c r="B180" i="13"/>
  <c r="D180" i="13" s="1"/>
  <c r="B181" i="13"/>
  <c r="D181" i="13" s="1"/>
  <c r="B182" i="13"/>
  <c r="D182" i="13" s="1"/>
  <c r="B183" i="13"/>
  <c r="D183" i="13" s="1"/>
  <c r="B184" i="13"/>
  <c r="D184" i="13" s="1"/>
  <c r="B185" i="13"/>
  <c r="D185" i="13" s="1"/>
  <c r="B186" i="13"/>
  <c r="D186" i="13" s="1"/>
  <c r="B187" i="13"/>
  <c r="D187" i="13" s="1"/>
  <c r="B188" i="13"/>
  <c r="D188" i="13" s="1"/>
  <c r="B189" i="13"/>
  <c r="D189" i="13" s="1"/>
  <c r="B190" i="13"/>
  <c r="D190" i="13" s="1"/>
  <c r="B191" i="13"/>
  <c r="D191" i="13" s="1"/>
  <c r="B192" i="13"/>
  <c r="D192" i="13" s="1"/>
  <c r="B193" i="13"/>
  <c r="D193" i="13" s="1"/>
  <c r="B194" i="13"/>
  <c r="D194" i="13" s="1"/>
  <c r="B195" i="13"/>
  <c r="D195" i="13" s="1"/>
  <c r="B196" i="13"/>
  <c r="D196" i="13" s="1"/>
  <c r="B197" i="13"/>
  <c r="D197" i="13" s="1"/>
  <c r="B198" i="13"/>
  <c r="D198" i="13" s="1"/>
  <c r="B199" i="13"/>
  <c r="D199" i="13" s="1"/>
  <c r="B200" i="13"/>
  <c r="D200" i="13" s="1"/>
  <c r="B201" i="13"/>
  <c r="D201" i="13" s="1"/>
  <c r="B202" i="13"/>
  <c r="D202" i="13" s="1"/>
  <c r="B203" i="13"/>
  <c r="D203" i="13" s="1"/>
  <c r="B204" i="13"/>
  <c r="D204" i="13" s="1"/>
  <c r="B205" i="13"/>
  <c r="D205" i="13" s="1"/>
  <c r="B206" i="13"/>
  <c r="D206" i="13" s="1"/>
  <c r="B207" i="13"/>
  <c r="D207" i="13" s="1"/>
  <c r="B208" i="13"/>
  <c r="D208" i="13" s="1"/>
  <c r="B209" i="13"/>
  <c r="D209" i="13" s="1"/>
  <c r="B210" i="13"/>
  <c r="D210" i="13" s="1"/>
  <c r="B211" i="13"/>
  <c r="D211" i="13" s="1"/>
  <c r="B212" i="13"/>
  <c r="D212" i="13" s="1"/>
  <c r="B213" i="13"/>
  <c r="D213" i="13" s="1"/>
  <c r="B214" i="13"/>
  <c r="D214" i="13" s="1"/>
  <c r="B215" i="13"/>
  <c r="D215" i="13" s="1"/>
  <c r="B216" i="13"/>
  <c r="D216" i="13" s="1"/>
  <c r="B217" i="13"/>
  <c r="D217" i="13" s="1"/>
  <c r="B218" i="13"/>
  <c r="D218" i="13" s="1"/>
  <c r="B219" i="13"/>
  <c r="D219" i="13" s="1"/>
  <c r="B220" i="13"/>
  <c r="D220" i="13" s="1"/>
  <c r="B221" i="13"/>
  <c r="D221" i="13" s="1"/>
  <c r="B222" i="13"/>
  <c r="D222" i="13" s="1"/>
  <c r="B223" i="13"/>
  <c r="D223" i="13" s="1"/>
  <c r="B224" i="13"/>
  <c r="D224" i="13" s="1"/>
  <c r="B225" i="13"/>
  <c r="D225" i="13" s="1"/>
  <c r="B226" i="13"/>
  <c r="D226" i="13" s="1"/>
  <c r="B227" i="13"/>
  <c r="D227" i="13" s="1"/>
  <c r="B228" i="13"/>
  <c r="D228" i="13" s="1"/>
  <c r="B229" i="13"/>
  <c r="D229" i="13" s="1"/>
  <c r="B230" i="13"/>
  <c r="D230" i="13" s="1"/>
  <c r="B231" i="13"/>
  <c r="D231" i="13" s="1"/>
  <c r="B232" i="13"/>
  <c r="D232" i="13" s="1"/>
  <c r="B233" i="13"/>
  <c r="D233" i="13" s="1"/>
  <c r="B234" i="13"/>
  <c r="D234" i="13" s="1"/>
  <c r="B235" i="13"/>
  <c r="D235" i="13" s="1"/>
  <c r="B236" i="13"/>
  <c r="D236" i="13" s="1"/>
  <c r="B237" i="13"/>
  <c r="D237" i="13" s="1"/>
  <c r="B238" i="13"/>
  <c r="D238" i="13" s="1"/>
  <c r="B239" i="13"/>
  <c r="D239" i="13" s="1"/>
  <c r="B240" i="13"/>
  <c r="D240" i="13" s="1"/>
  <c r="B241" i="13"/>
  <c r="D241" i="13" s="1"/>
  <c r="B242" i="13"/>
  <c r="D242" i="13" s="1"/>
  <c r="B243" i="13"/>
  <c r="D243" i="13" s="1"/>
  <c r="B244" i="13"/>
  <c r="D244" i="13" s="1"/>
  <c r="B245" i="13"/>
  <c r="D245" i="13" s="1"/>
  <c r="B246" i="13"/>
  <c r="D246" i="13" s="1"/>
  <c r="B247" i="13"/>
  <c r="D247" i="13" s="1"/>
  <c r="B248" i="13"/>
  <c r="D248" i="13" s="1"/>
  <c r="B249" i="13"/>
  <c r="D249" i="13" s="1"/>
  <c r="B250" i="13"/>
  <c r="D250" i="13" s="1"/>
  <c r="B251" i="13"/>
  <c r="D251" i="13" s="1"/>
  <c r="B252" i="13"/>
  <c r="D252" i="13" s="1"/>
  <c r="B253" i="13"/>
  <c r="D253" i="13" s="1"/>
  <c r="B254" i="13"/>
  <c r="D254" i="13" s="1"/>
  <c r="B255" i="13"/>
  <c r="D255" i="13" s="1"/>
  <c r="B256" i="13"/>
  <c r="D256" i="13" s="1"/>
  <c r="B257" i="13"/>
  <c r="D257" i="13" s="1"/>
  <c r="B258" i="13"/>
  <c r="D258" i="13" s="1"/>
  <c r="B259" i="13"/>
  <c r="D259" i="13" s="1"/>
  <c r="B260" i="13"/>
  <c r="D260" i="13" s="1"/>
  <c r="B261" i="13"/>
  <c r="D261" i="13" s="1"/>
  <c r="B262" i="13"/>
  <c r="D262" i="13" s="1"/>
  <c r="B263" i="13"/>
  <c r="D263" i="13" s="1"/>
  <c r="B264" i="13"/>
  <c r="D264" i="13" s="1"/>
  <c r="B265" i="13"/>
  <c r="D265" i="13" s="1"/>
  <c r="B266" i="13"/>
  <c r="D266" i="13" s="1"/>
  <c r="B267" i="13"/>
  <c r="D267" i="13" s="1"/>
  <c r="B268" i="13"/>
  <c r="D268" i="13" s="1"/>
  <c r="B269" i="13"/>
  <c r="D269" i="13" s="1"/>
  <c r="B270" i="13"/>
  <c r="D270" i="13" s="1"/>
  <c r="B271" i="13"/>
  <c r="D271" i="13" s="1"/>
  <c r="B272" i="13"/>
  <c r="D272" i="13" s="1"/>
  <c r="B273" i="13"/>
  <c r="D273" i="13" s="1"/>
  <c r="B274" i="13"/>
  <c r="D274" i="13" s="1"/>
  <c r="B275" i="13"/>
  <c r="D275" i="13" s="1"/>
  <c r="B276" i="13"/>
  <c r="D276" i="13" s="1"/>
  <c r="B277" i="13"/>
  <c r="D277" i="13" s="1"/>
  <c r="B278" i="13"/>
  <c r="D278" i="13" s="1"/>
  <c r="B279" i="13"/>
  <c r="D279" i="13" s="1"/>
  <c r="B280" i="13"/>
  <c r="D280" i="13" s="1"/>
  <c r="B281" i="13"/>
  <c r="D281" i="13" s="1"/>
  <c r="B282" i="13"/>
  <c r="D282" i="13" s="1"/>
  <c r="B283" i="13"/>
  <c r="D283" i="13" s="1"/>
  <c r="B284" i="13"/>
  <c r="D284" i="13" s="1"/>
  <c r="B285" i="13"/>
  <c r="D285" i="13" s="1"/>
  <c r="B286" i="13"/>
  <c r="D286" i="13" s="1"/>
  <c r="B287" i="13"/>
  <c r="D287" i="13" s="1"/>
  <c r="B288" i="13"/>
  <c r="D288" i="13" s="1"/>
  <c r="B289" i="13"/>
  <c r="D289" i="13" s="1"/>
  <c r="B290" i="13"/>
  <c r="D290" i="13" s="1"/>
  <c r="A2" i="13"/>
  <c r="A3" i="13"/>
  <c r="A4" i="13"/>
  <c r="A5" i="13"/>
  <c r="A6" i="13"/>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101" i="13"/>
  <c r="A102" i="13"/>
  <c r="A103" i="13"/>
  <c r="A104" i="13"/>
  <c r="A105" i="13"/>
  <c r="A106" i="13"/>
  <c r="A107" i="13"/>
  <c r="A108" i="13"/>
  <c r="A109" i="13"/>
  <c r="A110" i="13"/>
  <c r="A111" i="13"/>
  <c r="A112" i="13"/>
  <c r="A113" i="13"/>
  <c r="A114" i="13"/>
  <c r="A115" i="13"/>
  <c r="A116" i="13"/>
  <c r="A117" i="13"/>
  <c r="A118" i="13"/>
  <c r="A119" i="13"/>
  <c r="A120" i="13"/>
  <c r="A121" i="13"/>
  <c r="A122" i="13"/>
  <c r="A123" i="13"/>
  <c r="A124" i="13"/>
  <c r="A125" i="13"/>
  <c r="A126" i="13"/>
  <c r="A127" i="13"/>
  <c r="A128" i="13"/>
  <c r="A129" i="13"/>
  <c r="A130" i="13"/>
  <c r="A131" i="13"/>
  <c r="A132" i="13"/>
  <c r="A133" i="13"/>
  <c r="A134" i="13"/>
  <c r="A135" i="13"/>
  <c r="A136" i="13"/>
  <c r="A137" i="13"/>
  <c r="A138" i="13"/>
  <c r="A139" i="13"/>
  <c r="A140" i="13"/>
  <c r="A141" i="13"/>
  <c r="A142" i="13"/>
  <c r="A143" i="13"/>
  <c r="A144" i="13"/>
  <c r="A145" i="13"/>
  <c r="A146" i="13"/>
  <c r="A147" i="13"/>
  <c r="A148" i="13"/>
  <c r="A149" i="13"/>
  <c r="A150" i="13"/>
  <c r="A151" i="13"/>
  <c r="A152" i="13"/>
  <c r="A153" i="13"/>
  <c r="A154" i="13"/>
  <c r="A155" i="13"/>
  <c r="A156" i="13"/>
  <c r="A157" i="13"/>
  <c r="A158" i="13"/>
  <c r="A159" i="13"/>
  <c r="A160" i="13"/>
  <c r="A161" i="13"/>
  <c r="A162" i="13"/>
  <c r="A163" i="13"/>
  <c r="A164" i="13"/>
  <c r="A165" i="13"/>
  <c r="A166" i="13"/>
  <c r="A167" i="13"/>
  <c r="A168" i="13"/>
  <c r="A169" i="13"/>
  <c r="A170" i="13"/>
  <c r="A171" i="13"/>
  <c r="A172" i="13"/>
  <c r="A173" i="13"/>
  <c r="A174" i="13"/>
  <c r="A175" i="13"/>
  <c r="A176" i="13"/>
  <c r="A177" i="13"/>
  <c r="A178" i="13"/>
  <c r="A179" i="13"/>
  <c r="A180" i="13"/>
  <c r="A181" i="13"/>
  <c r="A182" i="13"/>
  <c r="A183" i="13"/>
  <c r="A184" i="13"/>
  <c r="A185" i="13"/>
  <c r="A186" i="13"/>
  <c r="A187" i="13"/>
  <c r="A188" i="13"/>
  <c r="A189" i="13"/>
  <c r="A190" i="13"/>
  <c r="A191" i="13"/>
  <c r="A192" i="13"/>
  <c r="A193" i="13"/>
  <c r="A194" i="13"/>
  <c r="A195" i="13"/>
  <c r="A196" i="13"/>
  <c r="A197" i="13"/>
  <c r="A198" i="13"/>
  <c r="A199" i="13"/>
  <c r="A200" i="13"/>
  <c r="A201" i="13"/>
  <c r="A202" i="13"/>
  <c r="A203" i="13"/>
  <c r="A204" i="13"/>
  <c r="A205" i="13"/>
  <c r="A206" i="13"/>
  <c r="A207" i="13"/>
  <c r="A208" i="13"/>
  <c r="A209" i="13"/>
  <c r="A210" i="13"/>
  <c r="A211" i="13"/>
  <c r="A212" i="13"/>
  <c r="A213" i="13"/>
  <c r="A214" i="13"/>
  <c r="A215" i="13"/>
  <c r="A216" i="13"/>
  <c r="A217" i="13"/>
  <c r="A218" i="13"/>
  <c r="A219" i="13"/>
  <c r="A220" i="13"/>
  <c r="A221" i="13"/>
  <c r="A222" i="13"/>
  <c r="A223" i="13"/>
  <c r="A224" i="13"/>
  <c r="A225" i="13"/>
  <c r="A226" i="13"/>
  <c r="A227" i="13"/>
  <c r="A228" i="13"/>
  <c r="A229" i="13"/>
  <c r="A230" i="13"/>
  <c r="A231" i="13"/>
  <c r="A232" i="13"/>
  <c r="A233" i="13"/>
  <c r="A234" i="13"/>
  <c r="A235" i="13"/>
  <c r="A236" i="13"/>
  <c r="A237" i="13"/>
  <c r="A238" i="13"/>
  <c r="A239" i="13"/>
  <c r="A240" i="13"/>
  <c r="A241" i="13"/>
  <c r="A242" i="13"/>
  <c r="A243" i="13"/>
  <c r="A244" i="13"/>
  <c r="A245" i="13"/>
  <c r="A246" i="13"/>
  <c r="A247" i="13"/>
  <c r="A248" i="13"/>
  <c r="A249" i="13"/>
  <c r="A250" i="13"/>
  <c r="A251" i="13"/>
  <c r="A252" i="13"/>
  <c r="A253" i="13"/>
  <c r="A254" i="13"/>
  <c r="A255" i="13"/>
  <c r="A256" i="13"/>
  <c r="A257" i="13"/>
  <c r="A258" i="13"/>
  <c r="A259" i="13"/>
  <c r="A260" i="13"/>
  <c r="A261" i="13"/>
  <c r="A262" i="13"/>
  <c r="A263" i="13"/>
  <c r="A264" i="13"/>
  <c r="A265" i="13"/>
  <c r="A266" i="13"/>
  <c r="A267" i="13"/>
  <c r="A268" i="13"/>
  <c r="A269" i="13"/>
  <c r="A270" i="13"/>
  <c r="A271" i="13"/>
  <c r="A272" i="13"/>
  <c r="A273" i="13"/>
  <c r="A274" i="13"/>
  <c r="A275" i="13"/>
  <c r="A276" i="13"/>
  <c r="A277" i="13"/>
  <c r="A278" i="13"/>
  <c r="A279" i="13"/>
  <c r="A280" i="13"/>
  <c r="A281" i="13"/>
  <c r="A282" i="13"/>
  <c r="A283" i="13"/>
  <c r="A284" i="13"/>
  <c r="A285" i="13"/>
  <c r="A286" i="13"/>
  <c r="A287" i="13"/>
  <c r="A288" i="13"/>
  <c r="A289" i="13"/>
  <c r="A290" i="13"/>
  <c r="A291" i="13"/>
  <c r="B5" i="11"/>
  <c r="A4" i="11"/>
  <c r="E4" i="11" s="1"/>
  <c r="A3" i="11"/>
  <c r="E3" i="11" s="1"/>
  <c r="E5" i="11" s="1"/>
  <c r="D291" i="13" l="1"/>
</calcChain>
</file>

<file path=xl/sharedStrings.xml><?xml version="1.0" encoding="utf-8"?>
<sst xmlns="http://schemas.openxmlformats.org/spreadsheetml/2006/main" count="15914" uniqueCount="1221">
  <si>
    <t xml:space="preserve"> </t>
  </si>
  <si>
    <t>A1. Personskador</t>
  </si>
  <si>
    <t>A2. Utvecklade bränder i byggnad</t>
  </si>
  <si>
    <t>A3. Anmälda våldsbrott</t>
  </si>
  <si>
    <t>A4. Anmälda stöld- och tillgreppsbrott</t>
  </si>
  <si>
    <t>A5. Anmälda brott om skadegörelse</t>
  </si>
  <si>
    <t>A6. Otrygghet och oro</t>
  </si>
  <si>
    <t>A7. Information och utbildning</t>
  </si>
  <si>
    <t>A8. Samverkan</t>
  </si>
  <si>
    <t>A9. Krisberedskap</t>
  </si>
  <si>
    <t>A11. Hjälp vid nödläge</t>
  </si>
  <si>
    <t>A12. Jämställdhet</t>
  </si>
  <si>
    <t>A13. Samhällets kostnader för olyckor</t>
  </si>
  <si>
    <t>K-kod</t>
  </si>
  <si>
    <t>Antal sjukhusvårdade (inskrivna på sjukhus minst ett dygn) till följd av oavsiktliga skador (olyckor) per 1 000 invånare</t>
  </si>
  <si>
    <t>Jämfört m förra årets rapport</t>
  </si>
  <si>
    <t>Avvikelse från modellberäknat värde</t>
  </si>
  <si>
    <t>Antal utvecklade bränder i byggnad per 1 000 invånare</t>
  </si>
  <si>
    <t>Antal anmälda våldsbrott per 1 000 invånare</t>
  </si>
  <si>
    <t>Antal anmälda stöld- och tillgreppsbrott per 1 000 invånare</t>
  </si>
  <si>
    <t>Antal anmälda brott om skadegörelse per 1 000 invånare</t>
  </si>
  <si>
    <t>Antal personer som utbildats av kommunen i att förebygga eller hantera bränder per 1 000 invånare</t>
  </si>
  <si>
    <t>Andel (%) kvinnor som arbetar som brandpersonal i utryckningstjänst</t>
  </si>
  <si>
    <t>Samhällets kostnader för olyckor totalt per invånare i kr</t>
  </si>
  <si>
    <t>1440</t>
  </si>
  <si>
    <t>Ale</t>
  </si>
  <si>
    <t>Minskat</t>
  </si>
  <si>
    <t>Oförändrat</t>
  </si>
  <si>
    <t>Lika många</t>
  </si>
  <si>
    <t>Ökat</t>
  </si>
  <si>
    <t>Färre än</t>
  </si>
  <si>
    <t>1489</t>
  </si>
  <si>
    <t>Alingsås</t>
  </si>
  <si>
    <t>0764</t>
  </si>
  <si>
    <t>Alvesta</t>
  </si>
  <si>
    <t>0604</t>
  </si>
  <si>
    <t>Aneby</t>
  </si>
  <si>
    <t>1984</t>
  </si>
  <si>
    <t>Arboga</t>
  </si>
  <si>
    <t>2506</t>
  </si>
  <si>
    <t>Arjeplog</t>
  </si>
  <si>
    <t>2505</t>
  </si>
  <si>
    <t>Arvidsjaur</t>
  </si>
  <si>
    <t>1784</t>
  </si>
  <si>
    <t>Arvika</t>
  </si>
  <si>
    <t>1882</t>
  </si>
  <si>
    <t>Askersund</t>
  </si>
  <si>
    <t>2084</t>
  </si>
  <si>
    <t>Avesta</t>
  </si>
  <si>
    <t>1460</t>
  </si>
  <si>
    <t>Bengtsfors</t>
  </si>
  <si>
    <t>2326</t>
  </si>
  <si>
    <t>Berg</t>
  </si>
  <si>
    <t>2403</t>
  </si>
  <si>
    <t>Bjurholm</t>
  </si>
  <si>
    <t>1260</t>
  </si>
  <si>
    <t>Bjuv</t>
  </si>
  <si>
    <t>2582</t>
  </si>
  <si>
    <t>Boden</t>
  </si>
  <si>
    <t>1443</t>
  </si>
  <si>
    <t>Bollebygd</t>
  </si>
  <si>
    <t>2183</t>
  </si>
  <si>
    <t>Bollnäs</t>
  </si>
  <si>
    <t>0885</t>
  </si>
  <si>
    <t>Borgholm</t>
  </si>
  <si>
    <t>2081</t>
  </si>
  <si>
    <t>Borlänge</t>
  </si>
  <si>
    <t>1490</t>
  </si>
  <si>
    <t>Borås</t>
  </si>
  <si>
    <t>0127</t>
  </si>
  <si>
    <t>Botkyrka</t>
  </si>
  <si>
    <t>0560</t>
  </si>
  <si>
    <t>Boxholm</t>
  </si>
  <si>
    <t>1272</t>
  </si>
  <si>
    <t>Bromölla</t>
  </si>
  <si>
    <t>2305</t>
  </si>
  <si>
    <t>Bräcke</t>
  </si>
  <si>
    <t>1231</t>
  </si>
  <si>
    <t>Burlöv</t>
  </si>
  <si>
    <t>1278</t>
  </si>
  <si>
    <t>Båstad</t>
  </si>
  <si>
    <t>1438</t>
  </si>
  <si>
    <t>Dals-Ed</t>
  </si>
  <si>
    <t>0162</t>
  </si>
  <si>
    <t>Danderyd</t>
  </si>
  <si>
    <t>1862</t>
  </si>
  <si>
    <t>Degerfors</t>
  </si>
  <si>
    <t>Dorotea</t>
  </si>
  <si>
    <t>1730</t>
  </si>
  <si>
    <t>Eda</t>
  </si>
  <si>
    <t>0125</t>
  </si>
  <si>
    <t>Ekerö</t>
  </si>
  <si>
    <t>0686</t>
  </si>
  <si>
    <t>Eksjö</t>
  </si>
  <si>
    <t>0862</t>
  </si>
  <si>
    <t>Emmaboda</t>
  </si>
  <si>
    <t>0381</t>
  </si>
  <si>
    <t>Enköping</t>
  </si>
  <si>
    <t>0484</t>
  </si>
  <si>
    <t>Eskilstuna</t>
  </si>
  <si>
    <t>1285</t>
  </si>
  <si>
    <t>Eslöv</t>
  </si>
  <si>
    <t>1445</t>
  </si>
  <si>
    <t>Essunga</t>
  </si>
  <si>
    <t>1982</t>
  </si>
  <si>
    <t>Fagersta</t>
  </si>
  <si>
    <t>1382</t>
  </si>
  <si>
    <t>Falkenberg</t>
  </si>
  <si>
    <t>1499</t>
  </si>
  <si>
    <t>Falköping</t>
  </si>
  <si>
    <t>2080</t>
  </si>
  <si>
    <t>Falun</t>
  </si>
  <si>
    <t>1782</t>
  </si>
  <si>
    <t>Filipstad</t>
  </si>
  <si>
    <t>0562</t>
  </si>
  <si>
    <t>Finspång</t>
  </si>
  <si>
    <t>0482</t>
  </si>
  <si>
    <t>Flen</t>
  </si>
  <si>
    <t>1763</t>
  </si>
  <si>
    <t>Forshaga</t>
  </si>
  <si>
    <t>1439</t>
  </si>
  <si>
    <t>Färgelanda</t>
  </si>
  <si>
    <t>2026</t>
  </si>
  <si>
    <t>Gagnef</t>
  </si>
  <si>
    <t>0662</t>
  </si>
  <si>
    <t>Gislaved</t>
  </si>
  <si>
    <t>0461</t>
  </si>
  <si>
    <t>Gnesta</t>
  </si>
  <si>
    <t>0617</t>
  </si>
  <si>
    <t>Gnosjö</t>
  </si>
  <si>
    <t>0980</t>
  </si>
  <si>
    <t>Gotland</t>
  </si>
  <si>
    <t>1764</t>
  </si>
  <si>
    <t>Grums</t>
  </si>
  <si>
    <t>1444</t>
  </si>
  <si>
    <t>Grästorp</t>
  </si>
  <si>
    <t>1447</t>
  </si>
  <si>
    <t>Gullspång</t>
  </si>
  <si>
    <t>2523</t>
  </si>
  <si>
    <t>Gällivare</t>
  </si>
  <si>
    <t>2180</t>
  </si>
  <si>
    <t>Gävle</t>
  </si>
  <si>
    <t>1480</t>
  </si>
  <si>
    <t>Göteborg</t>
  </si>
  <si>
    <t>-24</t>
  </si>
  <si>
    <t>1471</t>
  </si>
  <si>
    <t>Götene</t>
  </si>
  <si>
    <t>0643</t>
  </si>
  <si>
    <t>Habo</t>
  </si>
  <si>
    <t>1783</t>
  </si>
  <si>
    <t>Hagfors</t>
  </si>
  <si>
    <t>1861</t>
  </si>
  <si>
    <t>Hallsberg</t>
  </si>
  <si>
    <t>1961</t>
  </si>
  <si>
    <t>Hallstahammar</t>
  </si>
  <si>
    <t>1380</t>
  </si>
  <si>
    <t>Halmstad</t>
  </si>
  <si>
    <t>1761</t>
  </si>
  <si>
    <t>Hammarö</t>
  </si>
  <si>
    <t>0136</t>
  </si>
  <si>
    <t>Haninge</t>
  </si>
  <si>
    <t>2583</t>
  </si>
  <si>
    <t>Haparanda</t>
  </si>
  <si>
    <t>0331</t>
  </si>
  <si>
    <t>Heby</t>
  </si>
  <si>
    <t>2083</t>
  </si>
  <si>
    <t>Hedemora</t>
  </si>
  <si>
    <t>1283</t>
  </si>
  <si>
    <t>Helsingborg</t>
  </si>
  <si>
    <t>1466</t>
  </si>
  <si>
    <t>Herrljunga</t>
  </si>
  <si>
    <t>1497</t>
  </si>
  <si>
    <t>Hjo</t>
  </si>
  <si>
    <t>2104</t>
  </si>
  <si>
    <t>Hofors</t>
  </si>
  <si>
    <t>0126</t>
  </si>
  <si>
    <t>Huddinge</t>
  </si>
  <si>
    <t>2184</t>
  </si>
  <si>
    <t>Hudiksvall</t>
  </si>
  <si>
    <t>0860</t>
  </si>
  <si>
    <t>Hultsfred</t>
  </si>
  <si>
    <t>1315</t>
  </si>
  <si>
    <t>Hylte</t>
  </si>
  <si>
    <t>0305</t>
  </si>
  <si>
    <t>Håbo</t>
  </si>
  <si>
    <t>1863</t>
  </si>
  <si>
    <t>Hällefors</t>
  </si>
  <si>
    <t>2361</t>
  </si>
  <si>
    <t>Härjedalen</t>
  </si>
  <si>
    <t>2280</t>
  </si>
  <si>
    <t>Härnösand</t>
  </si>
  <si>
    <t>1401</t>
  </si>
  <si>
    <t>Härryda</t>
  </si>
  <si>
    <t>1293</t>
  </si>
  <si>
    <t>Hässleholm</t>
  </si>
  <si>
    <t>1284</t>
  </si>
  <si>
    <t>Höganäs</t>
  </si>
  <si>
    <t>0821</t>
  </si>
  <si>
    <t>Högsby</t>
  </si>
  <si>
    <t>1266</t>
  </si>
  <si>
    <t>Hörby</t>
  </si>
  <si>
    <t>1267</t>
  </si>
  <si>
    <t>Höör</t>
  </si>
  <si>
    <t>2510</t>
  </si>
  <si>
    <t>Jokkmokk</t>
  </si>
  <si>
    <t>0123</t>
  </si>
  <si>
    <t>Järfälla</t>
  </si>
  <si>
    <t>0680</t>
  </si>
  <si>
    <t>Jönköping</t>
  </si>
  <si>
    <t>2514</t>
  </si>
  <si>
    <t>Kalix</t>
  </si>
  <si>
    <t>0880</t>
  </si>
  <si>
    <t>Kalmar</t>
  </si>
  <si>
    <t>1446</t>
  </si>
  <si>
    <t>Karlsborg</t>
  </si>
  <si>
    <t>1082</t>
  </si>
  <si>
    <t>Karlshamn</t>
  </si>
  <si>
    <t>1883</t>
  </si>
  <si>
    <t>Karlskoga</t>
  </si>
  <si>
    <t>1080</t>
  </si>
  <si>
    <t>Karlskrona</t>
  </si>
  <si>
    <t>1780</t>
  </si>
  <si>
    <t>Karlstad</t>
  </si>
  <si>
    <t>0483</t>
  </si>
  <si>
    <t>Katrineholm</t>
  </si>
  <si>
    <t>1715</t>
  </si>
  <si>
    <t>Kil</t>
  </si>
  <si>
    <t>0513</t>
  </si>
  <si>
    <t>Kinda</t>
  </si>
  <si>
    <t>2584</t>
  </si>
  <si>
    <t>Kiruna</t>
  </si>
  <si>
    <t>1276</t>
  </si>
  <si>
    <t>Klippan</t>
  </si>
  <si>
    <t>0330</t>
  </si>
  <si>
    <t>Knivsta</t>
  </si>
  <si>
    <t>2282</t>
  </si>
  <si>
    <t>Kramfors</t>
  </si>
  <si>
    <t>1290</t>
  </si>
  <si>
    <t>Kristianstad</t>
  </si>
  <si>
    <t>1781</t>
  </si>
  <si>
    <t>Kristinehamn</t>
  </si>
  <si>
    <t>2309</t>
  </si>
  <si>
    <t>Krokom</t>
  </si>
  <si>
    <t>1881</t>
  </si>
  <si>
    <t>Kumla</t>
  </si>
  <si>
    <t>1384</t>
  </si>
  <si>
    <t>Kungsbacka</t>
  </si>
  <si>
    <t>1960</t>
  </si>
  <si>
    <t>Kungsör</t>
  </si>
  <si>
    <t>1482</t>
  </si>
  <si>
    <t>Kungälv</t>
  </si>
  <si>
    <t>1261</t>
  </si>
  <si>
    <t>Kävlinge</t>
  </si>
  <si>
    <t>1983</t>
  </si>
  <si>
    <t>Köping</t>
  </si>
  <si>
    <t>1381</t>
  </si>
  <si>
    <t>Laholm</t>
  </si>
  <si>
    <t>1282</t>
  </si>
  <si>
    <t>Landskrona</t>
  </si>
  <si>
    <t>1860</t>
  </si>
  <si>
    <t>Laxå</t>
  </si>
  <si>
    <t>1814</t>
  </si>
  <si>
    <t>Lekeberg</t>
  </si>
  <si>
    <t>2029</t>
  </si>
  <si>
    <t>Leksand</t>
  </si>
  <si>
    <t>1441</t>
  </si>
  <si>
    <t>Lerum</t>
  </si>
  <si>
    <t>0761</t>
  </si>
  <si>
    <t>Lessebo</t>
  </si>
  <si>
    <t>0186</t>
  </si>
  <si>
    <t>Lidingö</t>
  </si>
  <si>
    <t>1494</t>
  </si>
  <si>
    <t>Lidköping</t>
  </si>
  <si>
    <t>1462</t>
  </si>
  <si>
    <t>Lilla Edet</t>
  </si>
  <si>
    <t>1885</t>
  </si>
  <si>
    <t>Lindesberg</t>
  </si>
  <si>
    <t>0580</t>
  </si>
  <si>
    <t>Linköping</t>
  </si>
  <si>
    <t>0781</t>
  </si>
  <si>
    <t>Ljungby</t>
  </si>
  <si>
    <t>2161</t>
  </si>
  <si>
    <t>Ljusdal</t>
  </si>
  <si>
    <t>1864</t>
  </si>
  <si>
    <t>Ljusnarsberg</t>
  </si>
  <si>
    <t>1262</t>
  </si>
  <si>
    <t>Lomma</t>
  </si>
  <si>
    <t>2085</t>
  </si>
  <si>
    <t>Ludvika</t>
  </si>
  <si>
    <t>2580</t>
  </si>
  <si>
    <t>Luleå</t>
  </si>
  <si>
    <t>1281</t>
  </si>
  <si>
    <t>Lund</t>
  </si>
  <si>
    <t>Lycksele</t>
  </si>
  <si>
    <t>1484</t>
  </si>
  <si>
    <t>Lysekil</t>
  </si>
  <si>
    <t>1280</t>
  </si>
  <si>
    <t>Malmö</t>
  </si>
  <si>
    <t>2023</t>
  </si>
  <si>
    <t>Malung-Sälen</t>
  </si>
  <si>
    <t>Malå</t>
  </si>
  <si>
    <t>1493</t>
  </si>
  <si>
    <t>Mariestad</t>
  </si>
  <si>
    <t>1463</t>
  </si>
  <si>
    <t>Mark</t>
  </si>
  <si>
    <t>0767</t>
  </si>
  <si>
    <t>Markaryd</t>
  </si>
  <si>
    <t>1461</t>
  </si>
  <si>
    <t>Mellerud</t>
  </si>
  <si>
    <t>0586</t>
  </si>
  <si>
    <t>Mjölby</t>
  </si>
  <si>
    <t>2062</t>
  </si>
  <si>
    <t>Mora</t>
  </si>
  <si>
    <t>0583</t>
  </si>
  <si>
    <t>Motala</t>
  </si>
  <si>
    <t>0642</t>
  </si>
  <si>
    <t>Mullsjö</t>
  </si>
  <si>
    <t>1430</t>
  </si>
  <si>
    <t>Munkedal</t>
  </si>
  <si>
    <t>1762</t>
  </si>
  <si>
    <t>Munkfors</t>
  </si>
  <si>
    <t>1481</t>
  </si>
  <si>
    <t>Mölndal</t>
  </si>
  <si>
    <t>0861</t>
  </si>
  <si>
    <t>Mönsterås</t>
  </si>
  <si>
    <t>0840</t>
  </si>
  <si>
    <t>Mörbylånga</t>
  </si>
  <si>
    <t>0182</t>
  </si>
  <si>
    <t>Nacka</t>
  </si>
  <si>
    <t>1884</t>
  </si>
  <si>
    <t>Nora</t>
  </si>
  <si>
    <t>1962</t>
  </si>
  <si>
    <t>Norberg</t>
  </si>
  <si>
    <t>2132</t>
  </si>
  <si>
    <t>Nordanstig</t>
  </si>
  <si>
    <t>2401</t>
  </si>
  <si>
    <t>Nordmaling</t>
  </si>
  <si>
    <t>0581</t>
  </si>
  <si>
    <t>Norrköping</t>
  </si>
  <si>
    <t>0188</t>
  </si>
  <si>
    <t>Norrtälje</t>
  </si>
  <si>
    <t>2417</t>
  </si>
  <si>
    <t>Norsjö</t>
  </si>
  <si>
    <t>0881</t>
  </si>
  <si>
    <t>Nybro</t>
  </si>
  <si>
    <t>0140</t>
  </si>
  <si>
    <t>Nykvarn</t>
  </si>
  <si>
    <t>0480</t>
  </si>
  <si>
    <t>Nyköping</t>
  </si>
  <si>
    <t>0192</t>
  </si>
  <si>
    <t>Nynäshamn</t>
  </si>
  <si>
    <t>0682</t>
  </si>
  <si>
    <t>Nässjö</t>
  </si>
  <si>
    <t>2101</t>
  </si>
  <si>
    <t>Ockelbo</t>
  </si>
  <si>
    <t>1060</t>
  </si>
  <si>
    <t>Olofström</t>
  </si>
  <si>
    <t>2034</t>
  </si>
  <si>
    <t>Orsa</t>
  </si>
  <si>
    <t>1421</t>
  </si>
  <si>
    <t>Orust</t>
  </si>
  <si>
    <t>1273</t>
  </si>
  <si>
    <t>Osby</t>
  </si>
  <si>
    <t>0882</t>
  </si>
  <si>
    <t>Oskarshamn</t>
  </si>
  <si>
    <t>2121</t>
  </si>
  <si>
    <t>Ovanåker</t>
  </si>
  <si>
    <t>0481</t>
  </si>
  <si>
    <t>Oxelösund</t>
  </si>
  <si>
    <t>2521</t>
  </si>
  <si>
    <t>Pajala</t>
  </si>
  <si>
    <t>1402</t>
  </si>
  <si>
    <t>Partille</t>
  </si>
  <si>
    <t>1275</t>
  </si>
  <si>
    <t>Perstorp</t>
  </si>
  <si>
    <t>2581</t>
  </si>
  <si>
    <t>Piteå</t>
  </si>
  <si>
    <t>2303</t>
  </si>
  <si>
    <t>Ragunda</t>
  </si>
  <si>
    <t>2409</t>
  </si>
  <si>
    <t>Robertsfors</t>
  </si>
  <si>
    <t>1081</t>
  </si>
  <si>
    <t>Ronneby</t>
  </si>
  <si>
    <t>2031</t>
  </si>
  <si>
    <t>Rättvik</t>
  </si>
  <si>
    <t>1981</t>
  </si>
  <si>
    <t>Sala</t>
  </si>
  <si>
    <t>0128</t>
  </si>
  <si>
    <t>Salem</t>
  </si>
  <si>
    <t>2181</t>
  </si>
  <si>
    <t>Sandviken</t>
  </si>
  <si>
    <t>0191</t>
  </si>
  <si>
    <t>Sigtuna</t>
  </si>
  <si>
    <t>1291</t>
  </si>
  <si>
    <t>Simrishamn</t>
  </si>
  <si>
    <t>1265</t>
  </si>
  <si>
    <t>Sjöbo</t>
  </si>
  <si>
    <t>1495</t>
  </si>
  <si>
    <t>Skara</t>
  </si>
  <si>
    <t>2482</t>
  </si>
  <si>
    <t>Skellefteå</t>
  </si>
  <si>
    <t>1904</t>
  </si>
  <si>
    <t>Skinnskatteberg</t>
  </si>
  <si>
    <t>1264</t>
  </si>
  <si>
    <t>Skurup</t>
  </si>
  <si>
    <t>1496</t>
  </si>
  <si>
    <t>Skövde</t>
  </si>
  <si>
    <t>2061</t>
  </si>
  <si>
    <t>Smedjebacken</t>
  </si>
  <si>
    <t>2283</t>
  </si>
  <si>
    <t>Sollefteå</t>
  </si>
  <si>
    <t>0163</t>
  </si>
  <si>
    <t>Sollentuna</t>
  </si>
  <si>
    <t>0184</t>
  </si>
  <si>
    <t>Solna</t>
  </si>
  <si>
    <t>2422</t>
  </si>
  <si>
    <t>Sorsele</t>
  </si>
  <si>
    <t>1427</t>
  </si>
  <si>
    <t>Sotenäs</t>
  </si>
  <si>
    <t>1230</t>
  </si>
  <si>
    <t>Staffanstorp</t>
  </si>
  <si>
    <t>1415</t>
  </si>
  <si>
    <t>Stenungsund</t>
  </si>
  <si>
    <t>0180</t>
  </si>
  <si>
    <t>Stockholm</t>
  </si>
  <si>
    <t>1760</t>
  </si>
  <si>
    <t>Storfors</t>
  </si>
  <si>
    <t>2421</t>
  </si>
  <si>
    <t>Storuman</t>
  </si>
  <si>
    <t>0486</t>
  </si>
  <si>
    <t>Strängnäs</t>
  </si>
  <si>
    <t>1486</t>
  </si>
  <si>
    <t>Strömstad</t>
  </si>
  <si>
    <t>2313</t>
  </si>
  <si>
    <t>Strömsund</t>
  </si>
  <si>
    <t>0183</t>
  </si>
  <si>
    <t>Sundbyberg</t>
  </si>
  <si>
    <t>2281</t>
  </si>
  <si>
    <t>Sundsvall</t>
  </si>
  <si>
    <t>1766</t>
  </si>
  <si>
    <t>Sunne</t>
  </si>
  <si>
    <t>1907</t>
  </si>
  <si>
    <t>Surahammar</t>
  </si>
  <si>
    <t>1214</t>
  </si>
  <si>
    <t>Svalöv</t>
  </si>
  <si>
    <t>1263</t>
  </si>
  <si>
    <t>Svedala</t>
  </si>
  <si>
    <t>1465</t>
  </si>
  <si>
    <t>Svenljunga</t>
  </si>
  <si>
    <t>1785</t>
  </si>
  <si>
    <t>Säffle</t>
  </si>
  <si>
    <t>2082</t>
  </si>
  <si>
    <t>Säter</t>
  </si>
  <si>
    <t>0684</t>
  </si>
  <si>
    <t>Sävsjö</t>
  </si>
  <si>
    <t>2182</t>
  </si>
  <si>
    <t>Söderhamn</t>
  </si>
  <si>
    <t>0582</t>
  </si>
  <si>
    <t>Söderköping</t>
  </si>
  <si>
    <t>0181</t>
  </si>
  <si>
    <t>Södertälje</t>
  </si>
  <si>
    <t>1083</t>
  </si>
  <si>
    <t>Sölvesborg</t>
  </si>
  <si>
    <t>1435</t>
  </si>
  <si>
    <t>Tanum</t>
  </si>
  <si>
    <t>1472</t>
  </si>
  <si>
    <t>Tibro</t>
  </si>
  <si>
    <t>1498</t>
  </si>
  <si>
    <t>Tidaholm</t>
  </si>
  <si>
    <t>0360</t>
  </si>
  <si>
    <t>Tierp</t>
  </si>
  <si>
    <t>2262</t>
  </si>
  <si>
    <t>Timrå</t>
  </si>
  <si>
    <t>0763</t>
  </si>
  <si>
    <t>Tingsryd</t>
  </si>
  <si>
    <t>1419</t>
  </si>
  <si>
    <t>Tjörn</t>
  </si>
  <si>
    <t>1270</t>
  </si>
  <si>
    <t>Tomelilla</t>
  </si>
  <si>
    <t>1737</t>
  </si>
  <si>
    <t>Torsby</t>
  </si>
  <si>
    <t>0834</t>
  </si>
  <si>
    <t>Torsås</t>
  </si>
  <si>
    <t>1452</t>
  </si>
  <si>
    <t>Tranemo</t>
  </si>
  <si>
    <t>0687</t>
  </si>
  <si>
    <t>Tranås</t>
  </si>
  <si>
    <t>1287</t>
  </si>
  <si>
    <t>Trelleborg</t>
  </si>
  <si>
    <t>1488</t>
  </si>
  <si>
    <t>Trollhättan</t>
  </si>
  <si>
    <t>0488</t>
  </si>
  <si>
    <t>Trosa</t>
  </si>
  <si>
    <t>0138</t>
  </si>
  <si>
    <t>Tyresö</t>
  </si>
  <si>
    <t>0160</t>
  </si>
  <si>
    <t>Täby</t>
  </si>
  <si>
    <t>1473</t>
  </si>
  <si>
    <t>Töreboda</t>
  </si>
  <si>
    <t>1485</t>
  </si>
  <si>
    <t>Uddevalla</t>
  </si>
  <si>
    <t>1491</t>
  </si>
  <si>
    <t>Ulricehamn</t>
  </si>
  <si>
    <t>2480</t>
  </si>
  <si>
    <t>Umeå</t>
  </si>
  <si>
    <t>0114</t>
  </si>
  <si>
    <t>Upplands Väsby</t>
  </si>
  <si>
    <t>0139</t>
  </si>
  <si>
    <t>Upplands-Bro</t>
  </si>
  <si>
    <t>0380</t>
  </si>
  <si>
    <t>Uppsala</t>
  </si>
  <si>
    <t>0760</t>
  </si>
  <si>
    <t>Uppvidinge</t>
  </si>
  <si>
    <t>0584</t>
  </si>
  <si>
    <t>Vadstena</t>
  </si>
  <si>
    <t>0665</t>
  </si>
  <si>
    <t>Vaggeryd</t>
  </si>
  <si>
    <t>0563</t>
  </si>
  <si>
    <t>Valdemarsvik</t>
  </si>
  <si>
    <t>0115</t>
  </si>
  <si>
    <t>Vallentuna</t>
  </si>
  <si>
    <t>2021</t>
  </si>
  <si>
    <t>Vansbro</t>
  </si>
  <si>
    <t>1470</t>
  </si>
  <si>
    <t>Vara</t>
  </si>
  <si>
    <t>1383</t>
  </si>
  <si>
    <t>Varberg</t>
  </si>
  <si>
    <t>0187</t>
  </si>
  <si>
    <t>Vaxholm</t>
  </si>
  <si>
    <t>1233</t>
  </si>
  <si>
    <t>Vellinge</t>
  </si>
  <si>
    <t>0685</t>
  </si>
  <si>
    <t>Vetlanda</t>
  </si>
  <si>
    <t>2462</t>
  </si>
  <si>
    <t>Vilhelmina</t>
  </si>
  <si>
    <t>0884</t>
  </si>
  <si>
    <t>Vimmerby</t>
  </si>
  <si>
    <t>2404</t>
  </si>
  <si>
    <t>Vindeln</t>
  </si>
  <si>
    <t>0428</t>
  </si>
  <si>
    <t>Vingåker</t>
  </si>
  <si>
    <t>1442</t>
  </si>
  <si>
    <t>Vårgårda</t>
  </si>
  <si>
    <t>1487</t>
  </si>
  <si>
    <t>Vänersborg</t>
  </si>
  <si>
    <t>2460</t>
  </si>
  <si>
    <t>Vännäs</t>
  </si>
  <si>
    <t>0120</t>
  </si>
  <si>
    <t>Värmdö</t>
  </si>
  <si>
    <t>0683</t>
  </si>
  <si>
    <t>Värnamo</t>
  </si>
  <si>
    <t>0883</t>
  </si>
  <si>
    <t>Västervik</t>
  </si>
  <si>
    <t>1980</t>
  </si>
  <si>
    <t>Västerås</t>
  </si>
  <si>
    <t>0780</t>
  </si>
  <si>
    <t>Växjö</t>
  </si>
  <si>
    <t>0512</t>
  </si>
  <si>
    <t>Ydre</t>
  </si>
  <si>
    <t>1286</t>
  </si>
  <si>
    <t>Ystad</t>
  </si>
  <si>
    <t>1492</t>
  </si>
  <si>
    <t>Åmål</t>
  </si>
  <si>
    <t>2260</t>
  </si>
  <si>
    <t>Ånge</t>
  </si>
  <si>
    <t>2321</t>
  </si>
  <si>
    <t>Åre</t>
  </si>
  <si>
    <t>1765</t>
  </si>
  <si>
    <t>Årjäng</t>
  </si>
  <si>
    <t>2463</t>
  </si>
  <si>
    <t>Åsele</t>
  </si>
  <si>
    <t>1277</t>
  </si>
  <si>
    <t>Åstorp</t>
  </si>
  <si>
    <t>0561</t>
  </si>
  <si>
    <t>Åtvidaberg</t>
  </si>
  <si>
    <t>0765</t>
  </si>
  <si>
    <t>Älmhult</t>
  </si>
  <si>
    <t>2039</t>
  </si>
  <si>
    <t>Älvdalen</t>
  </si>
  <si>
    <t>0319</t>
  </si>
  <si>
    <t>Älvkarleby</t>
  </si>
  <si>
    <t>2560</t>
  </si>
  <si>
    <t>Älvsbyn</t>
  </si>
  <si>
    <t>1292</t>
  </si>
  <si>
    <t>Ängelholm</t>
  </si>
  <si>
    <t>1407</t>
  </si>
  <si>
    <t>Öckerö</t>
  </si>
  <si>
    <t>0509</t>
  </si>
  <si>
    <t>Ödeshög</t>
  </si>
  <si>
    <t>1880</t>
  </si>
  <si>
    <t>Örebro</t>
  </si>
  <si>
    <t>1257</t>
  </si>
  <si>
    <t>Örkelljunga</t>
  </si>
  <si>
    <t>2284</t>
  </si>
  <si>
    <t>Örnsköldsvik</t>
  </si>
  <si>
    <t>2380</t>
  </si>
  <si>
    <t>Östersund</t>
  </si>
  <si>
    <t>0117</t>
  </si>
  <si>
    <t>Österåker</t>
  </si>
  <si>
    <t>0382</t>
  </si>
  <si>
    <t>Östhammar</t>
  </si>
  <si>
    <t>1256</t>
  </si>
  <si>
    <t>Östra Göinge</t>
  </si>
  <si>
    <t>2513</t>
  </si>
  <si>
    <t>Överkalix</t>
  </si>
  <si>
    <t>2518</t>
  </si>
  <si>
    <t>Övertorneå</t>
  </si>
  <si>
    <t>Andel (%) män som arbetar som brandpersonal i utryckningstjänst</t>
  </si>
  <si>
    <t>A</t>
  </si>
  <si>
    <t>Summa av B</t>
  </si>
  <si>
    <t>Esri Pivot Table 1'!Esri Pivot Table 1</t>
  </si>
  <si>
    <t>ColumnIndex</t>
  </si>
  <si>
    <t>Name</t>
  </si>
  <si>
    <t>Alias</t>
  </si>
  <si>
    <t>VisibleOnMapTip</t>
  </si>
  <si>
    <t>ChangeIndicator</t>
  </si>
  <si>
    <t>LookupColumn</t>
  </si>
  <si>
    <t>ColumnId</t>
  </si>
  <si>
    <t>FieldType</t>
  </si>
  <si>
    <t>f1</t>
  </si>
  <si>
    <t>f2</t>
  </si>
  <si>
    <t>String</t>
  </si>
  <si>
    <t>Integer</t>
  </si>
  <si>
    <t>ObjectId</t>
  </si>
  <si>
    <t>Hash</t>
  </si>
  <si>
    <t>Shape</t>
  </si>
  <si>
    <t>H13408153904616292003</t>
  </si>
  <si>
    <t>H8835005555725144442</t>
  </si>
  <si>
    <t>H2559168546908084444</t>
  </si>
  <si>
    <t>H3666826213348022365</t>
  </si>
  <si>
    <t>H3913309310763123462</t>
  </si>
  <si>
    <t>H12976263061290446514</t>
  </si>
  <si>
    <t>H17199086896396940946</t>
  </si>
  <si>
    <t>H14761448317945462758</t>
  </si>
  <si>
    <t>H8782329462227898527</t>
  </si>
  <si>
    <t>H4746660110640941095</t>
  </si>
  <si>
    <t>H17281711559994900246</t>
  </si>
  <si>
    <t>H7494783401366772011</t>
  </si>
  <si>
    <t>H2966913004590570049</t>
  </si>
  <si>
    <t>H9097015866843204283</t>
  </si>
  <si>
    <t>H16770792216665722996</t>
  </si>
  <si>
    <t>H463547050555510951</t>
  </si>
  <si>
    <t>H11065000036274551000</t>
  </si>
  <si>
    <t>H15662440662916646652</t>
  </si>
  <si>
    <t>H12490342010110522418</t>
  </si>
  <si>
    <t>H6250891648664039008</t>
  </si>
  <si>
    <t>H2673100651042213617</t>
  </si>
  <si>
    <t>H4607887253707821391</t>
  </si>
  <si>
    <t>H13245199980370009789</t>
  </si>
  <si>
    <t>H11241361187875793978</t>
  </si>
  <si>
    <t>H8319780120527028018</t>
  </si>
  <si>
    <t>H7605891480714820136</t>
  </si>
  <si>
    <t>H12343921708953163993</t>
  </si>
  <si>
    <t>H1597904939583976831</t>
  </si>
  <si>
    <t>H14613570212922210566</t>
  </si>
  <si>
    <t>H9859217126314009165</t>
  </si>
  <si>
    <t>H5172987695597903039</t>
  </si>
  <si>
    <t>H5487087266092283519</t>
  </si>
  <si>
    <t>H17013186766653849844</t>
  </si>
  <si>
    <t>H1422844823127447937</t>
  </si>
  <si>
    <t>H17954448558056649562</t>
  </si>
  <si>
    <t>H4561895309250151195</t>
  </si>
  <si>
    <t>H2815921342683559955</t>
  </si>
  <si>
    <t>H11134180875462234165</t>
  </si>
  <si>
    <t>H6271509665190536247</t>
  </si>
  <si>
    <t>H4335472010230865352</t>
  </si>
  <si>
    <t>H13502031048617962319</t>
  </si>
  <si>
    <t>H1533212859473949268</t>
  </si>
  <si>
    <t>H17370032369593753057</t>
  </si>
  <si>
    <t>H2618642077922436303</t>
  </si>
  <si>
    <t>H10390823665581759368</t>
  </si>
  <si>
    <t>H9105516532683229064</t>
  </si>
  <si>
    <t>H5021103222524693430</t>
  </si>
  <si>
    <t>H16778202787559045230</t>
  </si>
  <si>
    <t>H11363619839119429164</t>
  </si>
  <si>
    <t>H4788974622750098709</t>
  </si>
  <si>
    <t>H7522156578634190356</t>
  </si>
  <si>
    <t>H13278036565746661352</t>
  </si>
  <si>
    <t>H4339202301042961072</t>
  </si>
  <si>
    <t>H14397921114804968010</t>
  </si>
  <si>
    <t>H9585071647673411544</t>
  </si>
  <si>
    <t>H741966372650619013</t>
  </si>
  <si>
    <t>H4148105985872342450</t>
  </si>
  <si>
    <t>H13197270399984701967</t>
  </si>
  <si>
    <t>H1622777679507779591</t>
  </si>
  <si>
    <t>H14677696874662251190</t>
  </si>
  <si>
    <t>H6140140820416150983</t>
  </si>
  <si>
    <t>H9265314170737793374</t>
  </si>
  <si>
    <t>H808865174787301051</t>
  </si>
  <si>
    <t>H15290586465594252153</t>
  </si>
  <si>
    <t>H413216470519505290</t>
  </si>
  <si>
    <t>H13942906593042087953</t>
  </si>
  <si>
    <t>H16086334764250785980</t>
  </si>
  <si>
    <t>H376020406500314841</t>
  </si>
  <si>
    <t>H11021913209268550298</t>
  </si>
  <si>
    <t>H7395967284036495303</t>
  </si>
  <si>
    <t>H14084307269163790818</t>
  </si>
  <si>
    <t>H8305772135178666054</t>
  </si>
  <si>
    <t>H17583743270269781217</t>
  </si>
  <si>
    <t>H14848246951337441330</t>
  </si>
  <si>
    <t>H7413506270174965333</t>
  </si>
  <si>
    <t>H17543704843539379817</t>
  </si>
  <si>
    <t>H2807215586712353911</t>
  </si>
  <si>
    <t>H95987370446587813</t>
  </si>
  <si>
    <t>H2597408912276129588</t>
  </si>
  <si>
    <t>H7290072602322548404</t>
  </si>
  <si>
    <t>H16724473835037505059</t>
  </si>
  <si>
    <t>H3688148984293232775</t>
  </si>
  <si>
    <t>H862095740939437129</t>
  </si>
  <si>
    <t>H7152128464798111981</t>
  </si>
  <si>
    <t>H12543374646372206660</t>
  </si>
  <si>
    <t>H3032812298585871581</t>
  </si>
  <si>
    <t>H12943268351979561711</t>
  </si>
  <si>
    <t>H6659605756667155188</t>
  </si>
  <si>
    <t>H6005033883780123754</t>
  </si>
  <si>
    <t>H1167538909912117836</t>
  </si>
  <si>
    <t>H10718046796343152784</t>
  </si>
  <si>
    <t>H15078974941531236103</t>
  </si>
  <si>
    <t>H14538731007135040213</t>
  </si>
  <si>
    <t>H1096625956791721988</t>
  </si>
  <si>
    <t>H1349853465556055659</t>
  </si>
  <si>
    <t>H10502538332739652522</t>
  </si>
  <si>
    <t>H5440986635199409246</t>
  </si>
  <si>
    <t>H5255107848933717080</t>
  </si>
  <si>
    <t>H12538315409485900248</t>
  </si>
  <si>
    <t>H9877633087695015409</t>
  </si>
  <si>
    <t>H17166224336583744484</t>
  </si>
  <si>
    <t>H13164317245197099900</t>
  </si>
  <si>
    <t>H987102915862428841</t>
  </si>
  <si>
    <t>H12778859428460205046</t>
  </si>
  <si>
    <t>H14890051233651536949</t>
  </si>
  <si>
    <t>H18400957940351413277</t>
  </si>
  <si>
    <t>H1168303721243643193</t>
  </si>
  <si>
    <t>H4851860352307678768</t>
  </si>
  <si>
    <t>H14596606117113327884</t>
  </si>
  <si>
    <t>H2317049240975043114</t>
  </si>
  <si>
    <t>H9790266799162773234</t>
  </si>
  <si>
    <t>H12546528368225219800</t>
  </si>
  <si>
    <t>H11914245011589233484</t>
  </si>
  <si>
    <t>H6804721252888955612</t>
  </si>
  <si>
    <t>H9713932338215740728</t>
  </si>
  <si>
    <t>H14443503936040840852</t>
  </si>
  <si>
    <t>H5700008320149410793</t>
  </si>
  <si>
    <t>H5860386008700057659</t>
  </si>
  <si>
    <t>H4868009963398380850</t>
  </si>
  <si>
    <t>H8073856337836464374</t>
  </si>
  <si>
    <t>H6336524812158574663</t>
  </si>
  <si>
    <t>H2817847831351412705</t>
  </si>
  <si>
    <t>H11973793722911524191</t>
  </si>
  <si>
    <t>H7103985370305646179</t>
  </si>
  <si>
    <t>H18123333408447921331</t>
  </si>
  <si>
    <t>H9771548328932578916</t>
  </si>
  <si>
    <t>H8133750744202897200</t>
  </si>
  <si>
    <t>H15155423063389925001</t>
  </si>
  <si>
    <t>H2028860354302157715</t>
  </si>
  <si>
    <t>H12624340496587362069</t>
  </si>
  <si>
    <t>H3109117511018258908</t>
  </si>
  <si>
    <t>H3512484747287829771</t>
  </si>
  <si>
    <t>H17041566210585577773</t>
  </si>
  <si>
    <t>H2938093206541731897</t>
  </si>
  <si>
    <t>H13182994332254093112</t>
  </si>
  <si>
    <t>H7871794001131950587</t>
  </si>
  <si>
    <t>H10897554397704563649</t>
  </si>
  <si>
    <t>H101716230748733705</t>
  </si>
  <si>
    <t>H4883450129909714698</t>
  </si>
  <si>
    <t>H8999154207916980565</t>
  </si>
  <si>
    <t>H13520213201750489796</t>
  </si>
  <si>
    <t>H11067917023552322699</t>
  </si>
  <si>
    <t>H10506609936415828399</t>
  </si>
  <si>
    <t>H6486784020737142854</t>
  </si>
  <si>
    <t>H12403626937244479037</t>
  </si>
  <si>
    <t>H2369978807444385222</t>
  </si>
  <si>
    <t>H13688614336088246116</t>
  </si>
  <si>
    <t>H6817784082961906103</t>
  </si>
  <si>
    <t>H15147276921369149741</t>
  </si>
  <si>
    <t>H15445534352222360695</t>
  </si>
  <si>
    <t>H1281043071738212760</t>
  </si>
  <si>
    <t>H6004960001921710464</t>
  </si>
  <si>
    <t>H9496504599761474108</t>
  </si>
  <si>
    <t>H9102355582171791016</t>
  </si>
  <si>
    <t>H10827108787071752311</t>
  </si>
  <si>
    <t>H780484796053939970</t>
  </si>
  <si>
    <t>H9501553122204989080</t>
  </si>
  <si>
    <t>H7935502092408182644</t>
  </si>
  <si>
    <t>H10647907247891639941</t>
  </si>
  <si>
    <t>H2455426332857468437</t>
  </si>
  <si>
    <t>H10280047358043137465</t>
  </si>
  <si>
    <t>H18384006248771603793</t>
  </si>
  <si>
    <t>H10072900230644699568</t>
  </si>
  <si>
    <t>H7439312932121996765</t>
  </si>
  <si>
    <t>H2474068852702068856</t>
  </si>
  <si>
    <t>H17775082941172390483</t>
  </si>
  <si>
    <t>H791428821038267439</t>
  </si>
  <si>
    <t>H3425513705063029155</t>
  </si>
  <si>
    <t>H15616628034959526054</t>
  </si>
  <si>
    <t>H3903186285072426035</t>
  </si>
  <si>
    <t>H17187015753387572655</t>
  </si>
  <si>
    <t>H9771901508671338350</t>
  </si>
  <si>
    <t>H14747673110330918364</t>
  </si>
  <si>
    <t>H374220130966083446</t>
  </si>
  <si>
    <t>H15126567622125391035</t>
  </si>
  <si>
    <t>H1597751294892806316</t>
  </si>
  <si>
    <t>H6588136572262864181</t>
  </si>
  <si>
    <t>H2631703454782306883</t>
  </si>
  <si>
    <t>H17214823396841432006</t>
  </si>
  <si>
    <t>H12793829829707391932</t>
  </si>
  <si>
    <t>H5451693409159634331</t>
  </si>
  <si>
    <t>H17869769640002748471</t>
  </si>
  <si>
    <t>H17085332632416102197</t>
  </si>
  <si>
    <t>H2311630532673029742</t>
  </si>
  <si>
    <t>H1351167220787935183</t>
  </si>
  <si>
    <t>H14327805088649994084</t>
  </si>
  <si>
    <t>H4274199602268532951</t>
  </si>
  <si>
    <t>H7273040752097485121</t>
  </si>
  <si>
    <t>H16088101821987895835</t>
  </si>
  <si>
    <t>H8996984021844051451</t>
  </si>
  <si>
    <t>H5053928596388793171</t>
  </si>
  <si>
    <t>H11979065157797563677</t>
  </si>
  <si>
    <t>H61258514473147988</t>
  </si>
  <si>
    <t>H17341210577959529034</t>
  </si>
  <si>
    <t>H13541120727831555592</t>
  </si>
  <si>
    <t>H11233827528556703633</t>
  </si>
  <si>
    <t>H10212793712042182747</t>
  </si>
  <si>
    <t>H1852748816948412090</t>
  </si>
  <si>
    <t>H11582368153849796626</t>
  </si>
  <si>
    <t>H5286854293324336973</t>
  </si>
  <si>
    <t>H17026379764935052791</t>
  </si>
  <si>
    <t>H4645004117930261468</t>
  </si>
  <si>
    <t>H977583689484289317</t>
  </si>
  <si>
    <t>H14049293520960417928</t>
  </si>
  <si>
    <t>H13875508180152332822</t>
  </si>
  <si>
    <t>H5046092967535165828</t>
  </si>
  <si>
    <t>H17989528664410294723</t>
  </si>
  <si>
    <t>H935081451559737216</t>
  </si>
  <si>
    <t>H334936973185917374</t>
  </si>
  <si>
    <t>H8756857419436661959</t>
  </si>
  <si>
    <t>H496100587617853172</t>
  </si>
  <si>
    <t>H373588616945125945</t>
  </si>
  <si>
    <t>H14777755511695445102</t>
  </si>
  <si>
    <t>H17056817490611303065</t>
  </si>
  <si>
    <t>H3225668110715249705</t>
  </si>
  <si>
    <t>H4095538133204164802</t>
  </si>
  <si>
    <t>H4830252792861099422</t>
  </si>
  <si>
    <t>H3253515229061733218</t>
  </si>
  <si>
    <t>H9705932341298262185</t>
  </si>
  <si>
    <t>H9081441268492572011</t>
  </si>
  <si>
    <t>H8777818789787355996</t>
  </si>
  <si>
    <t>H3480613633519245466</t>
  </si>
  <si>
    <t>H17960158433903917599</t>
  </si>
  <si>
    <t>H5856148387604460551</t>
  </si>
  <si>
    <t>H159689587925727697</t>
  </si>
  <si>
    <t>H18274821881198312279</t>
  </si>
  <si>
    <t>H12351410362650094638</t>
  </si>
  <si>
    <t>H12837914255003933793</t>
  </si>
  <si>
    <t>H16189854567439263769</t>
  </si>
  <si>
    <t>H14978410377602963377</t>
  </si>
  <si>
    <t>H2312303777139233840</t>
  </si>
  <si>
    <t>H6391834600144758562</t>
  </si>
  <si>
    <t>H2718591775241395465</t>
  </si>
  <si>
    <t>H7515503244784918642</t>
  </si>
  <si>
    <t>H11305300719502578901</t>
  </si>
  <si>
    <t>H6385743830144197422</t>
  </si>
  <si>
    <t>H13056203192025139262</t>
  </si>
  <si>
    <t>H15035990738093698357</t>
  </si>
  <si>
    <t>H13105139952591813017</t>
  </si>
  <si>
    <t>H8154118802535332354</t>
  </si>
  <si>
    <t>H11290257099260561290</t>
  </si>
  <si>
    <t>H16243524092798050623</t>
  </si>
  <si>
    <t>H6410674738530893021</t>
  </si>
  <si>
    <t>H758718545352478017</t>
  </si>
  <si>
    <t>H15168875569306963187</t>
  </si>
  <si>
    <t>H9097184044272550904</t>
  </si>
  <si>
    <t>H14521882955594083423</t>
  </si>
  <si>
    <t>H11513575089868757305</t>
  </si>
  <si>
    <t>H11136036082904880047</t>
  </si>
  <si>
    <t>H12852172774261898204</t>
  </si>
  <si>
    <t>H5600587319019694675</t>
  </si>
  <si>
    <t>H6293281308446375400</t>
  </si>
  <si>
    <t>H4424741158639342582</t>
  </si>
  <si>
    <t>H4976119833247775174</t>
  </si>
  <si>
    <t>H3189234390994503710</t>
  </si>
  <si>
    <t>H4383257285514465801</t>
  </si>
  <si>
    <t>H9912452739417314446</t>
  </si>
  <si>
    <t>H13616198819788081300</t>
  </si>
  <si>
    <t>H1435469296452468573</t>
  </si>
  <si>
    <t>H16553939011298079231</t>
  </si>
  <si>
    <t>H8180249216294656933</t>
  </si>
  <si>
    <t>H15207351035045302045</t>
  </si>
  <si>
    <t>H14897294186062639268</t>
  </si>
  <si>
    <t>H6495835772370400291</t>
  </si>
  <si>
    <t>H1670026732387193683</t>
  </si>
  <si>
    <t>H3669615897670370109</t>
  </si>
  <si>
    <t>H10154179873543174025</t>
  </si>
  <si>
    <t>H4115573684022568350</t>
  </si>
  <si>
    <t>H17663222089771468910</t>
  </si>
  <si>
    <t>H17461009534718063826</t>
  </si>
  <si>
    <t>H1122131522877621115</t>
  </si>
  <si>
    <t>H3052673264031543798</t>
  </si>
  <si>
    <t>H12812916443631096292</t>
  </si>
  <si>
    <t>H12178184673479451080</t>
  </si>
  <si>
    <t>H6715843859201076777</t>
  </si>
  <si>
    <t>H4851532290462876140</t>
  </si>
  <si>
    <t>H4862951262534132923</t>
  </si>
  <si>
    <t>H1516176925278291840</t>
  </si>
  <si>
    <t>H18142060478486636703</t>
  </si>
  <si>
    <t>H11737124049327795474</t>
  </si>
  <si>
    <t>H399151067523829232</t>
  </si>
  <si>
    <t>H816632904452611456</t>
  </si>
  <si>
    <t>H9845552793752467161</t>
  </si>
  <si>
    <t>H14654227429416987475</t>
  </si>
  <si>
    <t>H7704345919317705440</t>
  </si>
  <si>
    <t>H5457589803427907122</t>
  </si>
  <si>
    <t>H2498786040199206575</t>
  </si>
  <si>
    <t>H1599481998007565490</t>
  </si>
  <si>
    <t>H15334072634744438153</t>
  </si>
  <si>
    <t>RowId</t>
  </si>
  <si>
    <t>IsVis</t>
  </si>
  <si>
    <t>WasVis</t>
  </si>
  <si>
    <t>Changed</t>
  </si>
  <si>
    <t>{"extentsLinked":false,"version":1}</t>
  </si>
  <si>
    <t>A10. Risk- och sårbarhetsanalyser</t>
  </si>
  <si>
    <t>Handläggningstid för räddningstjänst dvs. tid från 112 anropet ankom till första utlarmning. Mediantid i minuter.</t>
  </si>
  <si>
    <t>Handläggningstid för ambulans dvs. tid från 112 anropet ankom till första utlarmning. Mediantid i minuter.</t>
  </si>
  <si>
    <t>Andel (%) kvinnor som arbetar som brandpersonal i utryckningstjänst
Andel (%) män som arbetar som brandpersonal i utryckningstjänst</t>
  </si>
  <si>
    <t>Responstid för räddningstjänst dvs. tid från när 112 anropet ankom till första resurs är på plats. Mediantid i minuter.</t>
  </si>
  <si>
    <t>Responstid för ambulans dvs. tid från när 112 anropet ankom till första resurs är på plats. Mediantid i minuter.</t>
  </si>
  <si>
    <t>2418</t>
  </si>
  <si>
    <t>2425</t>
  </si>
  <si>
    <t>2481</t>
  </si>
  <si>
    <r>
      <t xml:space="preserve">Handläggningstid för </t>
    </r>
    <r>
      <rPr>
        <b/>
        <sz val="10"/>
        <rFont val="Calibri"/>
        <family val="2"/>
        <scheme val="minor"/>
      </rPr>
      <t>räddningstjänst</t>
    </r>
    <r>
      <rPr>
        <sz val="10"/>
        <rFont val="Calibri"/>
        <family val="2"/>
        <scheme val="minor"/>
      </rPr>
      <t>,</t>
    </r>
    <r>
      <rPr>
        <b/>
        <sz val="10"/>
        <rFont val="Calibri"/>
        <family val="2"/>
        <scheme val="minor"/>
      </rPr>
      <t xml:space="preserve"> </t>
    </r>
    <r>
      <rPr>
        <sz val="10"/>
        <rFont val="Calibri"/>
        <family val="2"/>
        <scheme val="minor"/>
      </rPr>
      <t>dvs. tid från 112 anropet ankom till första utlarmning. Mediantid i minuter.</t>
    </r>
  </si>
  <si>
    <r>
      <t xml:space="preserve">Responstid för </t>
    </r>
    <r>
      <rPr>
        <b/>
        <sz val="10"/>
        <rFont val="Calibri"/>
        <family val="2"/>
        <scheme val="minor"/>
      </rPr>
      <t>räddningstjänst</t>
    </r>
    <r>
      <rPr>
        <sz val="10"/>
        <rFont val="Calibri"/>
        <family val="2"/>
        <scheme val="minor"/>
      </rPr>
      <t>, dvs. tid från när 112 anropet ankom till första resurs är på plats. Mediantid i minuter.</t>
    </r>
  </si>
  <si>
    <r>
      <t xml:space="preserve">Responstid för </t>
    </r>
    <r>
      <rPr>
        <b/>
        <sz val="10"/>
        <rFont val="Calibri"/>
        <family val="2"/>
        <scheme val="minor"/>
      </rPr>
      <t>ambulans</t>
    </r>
    <r>
      <rPr>
        <sz val="10"/>
        <rFont val="Calibri"/>
        <family val="2"/>
        <scheme val="minor"/>
      </rPr>
      <t>, dvs. tid från när 112 anropet ankom till första resurs är på plats. Mediantid i minuter.</t>
    </r>
  </si>
  <si>
    <r>
      <t xml:space="preserve">Handläggningstid för </t>
    </r>
    <r>
      <rPr>
        <b/>
        <sz val="10"/>
        <rFont val="Calibri"/>
        <family val="2"/>
        <scheme val="minor"/>
      </rPr>
      <t>ambulans</t>
    </r>
    <r>
      <rPr>
        <sz val="10"/>
        <rFont val="Calibri"/>
        <family val="2"/>
        <scheme val="minor"/>
      </rPr>
      <t>,</t>
    </r>
    <r>
      <rPr>
        <b/>
        <sz val="10"/>
        <rFont val="Calibri"/>
        <family val="2"/>
        <scheme val="minor"/>
      </rPr>
      <t xml:space="preserve"> </t>
    </r>
    <r>
      <rPr>
        <sz val="10"/>
        <rFont val="Calibri"/>
        <family val="2"/>
        <scheme val="minor"/>
      </rPr>
      <t>dvs. tid från 112 anropet ankom till första utlarmning. Mediantid i minuter.</t>
    </r>
  </si>
  <si>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</si>
  <si>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</si>
  <si>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</si>
  <si>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</si>
  <si>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</si>
  <si>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</si>
  <si>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</si>
  <si>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</si>
  <si>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</si>
  <si>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</si>
  <si>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</si>
  <si>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</si>
  <si>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</si>
  <si>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</si>
  <si>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</si>
  <si>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</si>
  <si>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</si>
  <si>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</si>
  <si>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</si>
  <si>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</si>
  <si>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</si>
  <si>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Pendlingskommun nära storstad</t>
  </si>
  <si>
    <t>Pendlingskommun nära större stad</t>
  </si>
  <si>
    <t>Storstäder</t>
  </si>
  <si>
    <t>Större stad</t>
  </si>
  <si>
    <t>Mindre stad/tätort</t>
  </si>
  <si>
    <t>Lågpendlingskommun nära större stad</t>
  </si>
  <si>
    <t>Pendlingskommun nära mindre tätort</t>
  </si>
  <si>
    <t>Landsbygdskommun</t>
  </si>
  <si>
    <t>Landsbygdskommun med besöksnäring</t>
  </si>
  <si>
    <t>Modellberäknade värden</t>
  </si>
  <si>
    <t>Trendvärden</t>
  </si>
  <si>
    <t>Antal sjukhusvårdade (inskrivna på sjukhus minst ett dygn) till följd av oavsiktliga skador (olyckor) per 1 000 invånare</t>
  </si>
  <si>
    <t>Fler än</t>
  </si>
  <si>
    <t>-19</t>
  </si>
  <si>
    <t>(-3)</t>
  </si>
  <si>
    <t>(-5)</t>
  </si>
  <si>
    <t>-32</t>
  </si>
  <si>
    <t>-13</t>
  </si>
  <si>
    <t>-10</t>
  </si>
  <si>
    <t>(+2)</t>
  </si>
  <si>
    <t>-22</t>
  </si>
  <si>
    <t>(-7)</t>
  </si>
  <si>
    <t>-23</t>
  </si>
  <si>
    <t>-21</t>
  </si>
  <si>
    <t>(-4)</t>
  </si>
  <si>
    <t>-6</t>
  </si>
  <si>
    <t>(+6)</t>
  </si>
  <si>
    <t>-18</t>
  </si>
  <si>
    <t>-25</t>
  </si>
  <si>
    <t>-9</t>
  </si>
  <si>
    <t>-20</t>
  </si>
  <si>
    <t>-14</t>
  </si>
  <si>
    <t>-26</t>
  </si>
  <si>
    <t>-16</t>
  </si>
  <si>
    <t>(-1)</t>
  </si>
  <si>
    <t>(-8)</t>
  </si>
  <si>
    <t>(+5)</t>
  </si>
  <si>
    <t>-8</t>
  </si>
  <si>
    <t>-11</t>
  </si>
  <si>
    <t>-15</t>
  </si>
  <si>
    <t>+11</t>
  </si>
  <si>
    <t>-30</t>
  </si>
  <si>
    <t>(+1)</t>
  </si>
  <si>
    <t>-5</t>
  </si>
  <si>
    <t>-34</t>
  </si>
  <si>
    <t>-17</t>
  </si>
  <si>
    <t>(-2)</t>
  </si>
  <si>
    <t>(-12)</t>
  </si>
  <si>
    <t>-12</t>
  </si>
  <si>
    <t>+9</t>
  </si>
  <si>
    <t>+14</t>
  </si>
  <si>
    <t>-27</t>
  </si>
  <si>
    <t>-28</t>
  </si>
  <si>
    <t>-7</t>
  </si>
  <si>
    <t>(-9)</t>
  </si>
  <si>
    <t>-37</t>
  </si>
  <si>
    <t>-4</t>
  </si>
  <si>
    <t>-33</t>
  </si>
  <si>
    <t>-3</t>
  </si>
  <si>
    <t>(-6)</t>
  </si>
  <si>
    <t>(-14)</t>
  </si>
  <si>
    <t>(+8)</t>
  </si>
  <si>
    <t>(-10)</t>
  </si>
  <si>
    <t>(+13)</t>
  </si>
  <si>
    <t>-29</t>
  </si>
  <si>
    <t>+3</t>
  </si>
  <si>
    <t>(+3)</t>
  </si>
  <si>
    <t>(-13)</t>
  </si>
  <si>
    <t>Min – Max</t>
  </si>
  <si>
    <t>(-16)</t>
  </si>
  <si>
    <t>(+19)</t>
  </si>
  <si>
    <t>(+15)</t>
  </si>
  <si>
    <t>(-15)</t>
  </si>
  <si>
    <t>Samverkar regionen med kommunen om insatser i väntan på ambulans (IVPA)?</t>
  </si>
  <si>
    <t>I händelserapporten redovisade IVPA-insatser (i väntan på ambulans) per 1 000 invånare</t>
  </si>
  <si>
    <r>
      <t xml:space="preserve">Denna indikator, som tidigare ingått i </t>
    </r>
    <r>
      <rPr>
        <i/>
        <sz val="10"/>
        <color theme="1"/>
        <rFont val="Calibri"/>
        <family val="2"/>
        <scheme val="minor"/>
      </rPr>
      <t>Öppna jämförelser: trygghet och säkerhet</t>
    </r>
    <r>
      <rPr>
        <sz val="10"/>
        <color theme="1"/>
        <rFont val="Calibri"/>
        <family val="2"/>
        <scheme val="minor"/>
      </rPr>
      <t>, har utgått.</t>
    </r>
  </si>
  <si>
    <t>I händelserapporten redovisade IVPA-insatser (i väntan på ambulans) per 1 000 invånare</t>
  </si>
  <si>
    <t>-35</t>
  </si>
  <si>
    <t>-31</t>
  </si>
  <si>
    <t>-1</t>
  </si>
  <si>
    <t>-38</t>
  </si>
  <si>
    <t>-40</t>
  </si>
  <si>
    <t>-36</t>
  </si>
  <si>
    <t>+2</t>
  </si>
  <si>
    <t>+13</t>
  </si>
  <si>
    <t>+27</t>
  </si>
  <si>
    <t>+16</t>
  </si>
  <si>
    <t>+23</t>
  </si>
  <si>
    <t>Mediankommunens värde</t>
  </si>
  <si>
    <t>(0)</t>
  </si>
  <si>
    <t>Rikets värde</t>
  </si>
  <si>
    <t>De kostnader som redovisas är sådana kostnader som uppstår till följd av olyckor i alla delar av samhället: staten, kommunerna, regionerna, näringslivet och medborgarna (drabbade och anhöriga). Det är endast kostnader som uppstår efter att olyckan har inträffat som ingår. Kostnader för beredskap och förebyggande åtgärder ingår således inte. 
Samhällets kostnader för olyckor har beräknats med metoden cost-of-illness (COI) av MSB (Samhällets kostnader för olyckor, MSB340 – december 2011) och är indexerade till i år. De har fördelats ut på varje enskild kommun med hjälp av hur många olyckor som inträffar där. Antal olyckor har beräknats med hjälp av statistik från MSB:s insatsstatistik (drunkning, bränder, och trafikolyckor), Socialstyrelsens patientregister (fallolyckor, övriga olyckor), Stradas polisrapporterade trafikolyckor och MSB:s dödsbrandsstatistik (bränder). Kostnaden har justerats med uppgifter från SCB om befolkningen i respektive kommun. Metoden är närmare beskriven i Öppna jämförelser 2012 (bilaga 2).</t>
  </si>
  <si>
    <t>Andel som känner sig ganska (eller mycket) trygga utomhus i området där de bor när det är mörkt ute</t>
  </si>
  <si>
    <t>Andel som inte är så oroliga (eller inte oroliga alls) för att bli utsatta för våldsbrott eller hot om våld</t>
  </si>
  <si>
    <t>Andel som inte är så oroliga (eller inte oroliga alls) för att drabbas av inbrott i sitt hem</t>
  </si>
  <si>
    <t>Frågan är formulerad ”Hur trygg känner du dig utomhus i området där du bor när det är mörkt ute?”. Svarsalternativen på frågan är ”Inte alls trygg”, ”Inte så trygg”, ”Ganska trygg” och ”Mycket trygg”. Alternativet ”Vet inte” är valbart.</t>
  </si>
  <si>
    <t>Frågan är formulerad ”Hur orolig är du för att bli utsatt för våldsbrott eller hot om våld?”. Svarsalternativen på frågan är ”Mycket orolig”, ”Ganska orolig”, ”Inte så orolig” och ”Inte alls orolig”. Alternativet ”Vet inte” är valbart.</t>
  </si>
  <si>
    <t>Frågan är formulerad ”Hur orolig är du för att drabbas av inbrott i ditt hem?”. Svarsalternativen på frågan är ”Mycket orolig”, ”Ganska orolig”, ”Inte så orolig” och ”Inte alls orolig”. Alternativet ”Vet inte” är valbart.</t>
  </si>
  <si>
    <t>0</t>
  </si>
  <si>
    <t>Uppgifterna har hämtats från Brottsförebyggande rådets officiella kriminalstatistik. Denna statistik belyser brottsligheten utifrån de brott som anmäls till och handläggs av polis, tull, åklagare, domstol och kriminalvård. Brott som inte anmäls kommer inte med i kriminalstatistiken. Brott som har ägt rum tidigare, men anmälts under redovisningsåret finns med i statistiken, liksom brott som anmälts i Sverige men begåtts utomlands. I mindre omfattning finns även anmälda brott redovisade som i senare utredning inte visar sig vara brott. I denna rapport presenteras statistik för perioden 2020 till 2022 och kategorin ”stöld- och tillgreppsbrott” definieras som följande brottskapitel/brottstyper:
- 8 kap. Stöld, rån m.m.: Tillgrepp av motordrivet fortskaffningsmedel (7 §), Tillgrepp av icke motordrivet fortskaffningsmedel (1, 2, 4 §), Inbrottsstöld, ej av skjutvapen (1, 2, 4 §), Stöld (även inbrott) av skjutvapen, ammunition och sprängämnen (1, 2, 4 §), Övrig stöld (1, 2, 4 §), Rån, inkl. grovt (5, 6 §) och Övriga brott mot 8 kap. (8-10 §)
Antalet anmälda brott har justerats med uppgifter från SCB om befolkningen i respektive kommun för redovisning per 1 000 invånare.</t>
  </si>
  <si>
    <t>Kommunerna skiljer sig åt vad gäller lokala förhållanden som geografi, demografi och socioekonomiska faktorer. Dessa förhållanden påverkar de faktiska utfallen av personskador, utvecklade bränder i byggnad, våldsbrott och stöld- och tillgreppsbrott. Därför redovisas även modellberäknade värden för dessa utfall, som ska tolkas som det utfall kommunen borde ha med hänsyn till lokala förhållanden. De modellberäknade värdena har tagits fram med hjälp av statistiska regressionsanalyser där faktiska utfall har jämförts med variabler för lokala förhållanden. De lokala förhållandena beskriver inkomstnivå, utbildningsnivå, arbetslöshet, åldersstruktur, födelseland, familjeförhållanden och byggnadstyper. Samtliga använda variabler kommer från SCB och omfattar år 2020. Kommunerna har klassificerats efter om de har fler eller färre faktiska olyckor och brott än de modellberäknade. Klassificeringen beror på om det faktiska värdet ligger utanför 99-procentiga konfidensintervall, vilka uttrycker osäkerheten som finns i beräkningen. Om det faktiska värdet inte ligger utanför konfidensintervallet anses kommunen ha lika många olyckor och brott som modellberäknat. Metoden för att ta fram de modellberäknade värdena beskrivs närmare i Räddningsverkets rapport Bränder och lokala förhållanden – Modellberäknade värden för kommuner, NCO 2008:11, I99–197/08.</t>
  </si>
  <si>
    <t>Utveckling mellan tidsperioderna 2011–2013 och 2021–2023. Förändring i procent.
Parentes: Ej statistiskt signifikant förändring.</t>
  </si>
  <si>
    <t>4,8 – 17,2</t>
  </si>
  <si>
    <t>Uppgift saknas</t>
  </si>
  <si>
    <t>(-27)</t>
  </si>
  <si>
    <t>-53</t>
  </si>
  <si>
    <t>(-21)</t>
  </si>
  <si>
    <t>+6</t>
  </si>
  <si>
    <t>(-18)</t>
  </si>
  <si>
    <t>(+11)</t>
  </si>
  <si>
    <t>+7</t>
  </si>
  <si>
    <t>+8</t>
  </si>
  <si>
    <t>(+17)</t>
  </si>
  <si>
    <t>(+7)</t>
  </si>
  <si>
    <t>-41</t>
  </si>
  <si>
    <t>+48</t>
  </si>
  <si>
    <t>(+4)</t>
  </si>
  <si>
    <t>+52</t>
  </si>
  <si>
    <t>+25</t>
  </si>
  <si>
    <t>-54</t>
  </si>
  <si>
    <t>+32</t>
  </si>
  <si>
    <t>+26</t>
  </si>
  <si>
    <t>(+14)</t>
  </si>
  <si>
    <t>(+45)</t>
  </si>
  <si>
    <t>+4</t>
  </si>
  <si>
    <t>(+30)</t>
  </si>
  <si>
    <t>+24</t>
  </si>
  <si>
    <t>(+12)</t>
  </si>
  <si>
    <t>(+21)</t>
  </si>
  <si>
    <t>(+9)</t>
  </si>
  <si>
    <t>(+10)</t>
  </si>
  <si>
    <t>+109</t>
  </si>
  <si>
    <t>+15</t>
  </si>
  <si>
    <t>+19</t>
  </si>
  <si>
    <t>(+16)</t>
  </si>
  <si>
    <t>+20</t>
  </si>
  <si>
    <t>(+57)</t>
  </si>
  <si>
    <t>(-25)</t>
  </si>
  <si>
    <t>+34</t>
  </si>
  <si>
    <t>+39</t>
  </si>
  <si>
    <t>+36</t>
  </si>
  <si>
    <t>+59</t>
  </si>
  <si>
    <t>(+29)</t>
  </si>
  <si>
    <t>+5</t>
  </si>
  <si>
    <t>+94</t>
  </si>
  <si>
    <t>(+24)</t>
  </si>
  <si>
    <t>+12</t>
  </si>
  <si>
    <t>+17</t>
  </si>
  <si>
    <t>(-22)</t>
  </si>
  <si>
    <t>+43</t>
  </si>
  <si>
    <t>(-33)</t>
  </si>
  <si>
    <t>+42</t>
  </si>
  <si>
    <t>(+98)</t>
  </si>
  <si>
    <t>+18</t>
  </si>
  <si>
    <t>+50</t>
  </si>
  <si>
    <t>(-34)</t>
  </si>
  <si>
    <t>-39</t>
  </si>
  <si>
    <t>(+35)</t>
  </si>
  <si>
    <t>(+27)</t>
  </si>
  <si>
    <t>-2</t>
  </si>
  <si>
    <t>+296</t>
  </si>
  <si>
    <t>-44</t>
  </si>
  <si>
    <t>+53</t>
  </si>
  <si>
    <t>(+22)</t>
  </si>
  <si>
    <t>+80</t>
  </si>
  <si>
    <t>+30</t>
  </si>
  <si>
    <t>(+25)</t>
  </si>
  <si>
    <t>-55</t>
  </si>
  <si>
    <t>-47</t>
  </si>
  <si>
    <t>-57</t>
  </si>
  <si>
    <t>-46</t>
  </si>
  <si>
    <t>-43</t>
  </si>
  <si>
    <t>-48</t>
  </si>
  <si>
    <t>-56</t>
  </si>
  <si>
    <t>-50</t>
  </si>
  <si>
    <t>-49</t>
  </si>
  <si>
    <t>-42</t>
  </si>
  <si>
    <t>-51</t>
  </si>
  <si>
    <t>-59</t>
  </si>
  <si>
    <t>-52</t>
  </si>
  <si>
    <t>-58</t>
  </si>
  <si>
    <t>(+20)</t>
  </si>
  <si>
    <t>(-28)</t>
  </si>
  <si>
    <t>-45</t>
  </si>
  <si>
    <t>-62</t>
  </si>
  <si>
    <t>-61</t>
  </si>
  <si>
    <t>+1</t>
  </si>
  <si>
    <t>(-11)</t>
  </si>
  <si>
    <t>(-19)</t>
  </si>
  <si>
    <t>+93</t>
  </si>
  <si>
    <t>(+23)</t>
  </si>
  <si>
    <t>+490</t>
  </si>
  <si>
    <t>(+51)</t>
  </si>
  <si>
    <t>+40</t>
  </si>
  <si>
    <t>(+39)</t>
  </si>
  <si>
    <t>(-24)</t>
  </si>
  <si>
    <t>(+43)</t>
  </si>
  <si>
    <t>+54</t>
  </si>
  <si>
    <t>(+72)</t>
  </si>
  <si>
    <t>+51</t>
  </si>
  <si>
    <t>+49</t>
  </si>
  <si>
    <t>(-17)</t>
  </si>
  <si>
    <t>(+155)</t>
  </si>
  <si>
    <t>(+79)</t>
  </si>
  <si>
    <t>(+37)</t>
  </si>
  <si>
    <t>(+54)</t>
  </si>
  <si>
    <t>+105</t>
  </si>
  <si>
    <t>(+131)</t>
  </si>
  <si>
    <t>+44</t>
  </si>
  <si>
    <t>(+49)</t>
  </si>
  <si>
    <t>+227</t>
  </si>
  <si>
    <t>(+31)</t>
  </si>
  <si>
    <t>(-38)</t>
  </si>
  <si>
    <t>(+28)</t>
  </si>
  <si>
    <t>(-23)</t>
  </si>
  <si>
    <t>+45</t>
  </si>
  <si>
    <t>+89</t>
  </si>
  <si>
    <t>+166</t>
  </si>
  <si>
    <t>(-26)</t>
  </si>
  <si>
    <t>+95</t>
  </si>
  <si>
    <t>+22</t>
  </si>
  <si>
    <t>(+66)</t>
  </si>
  <si>
    <t>+90</t>
  </si>
  <si>
    <t>(+34)</t>
  </si>
  <si>
    <t>(-20)</t>
  </si>
  <si>
    <t>+31</t>
  </si>
  <si>
    <t>(-35)</t>
  </si>
  <si>
    <t>+128</t>
  </si>
  <si>
    <t>+108</t>
  </si>
  <si>
    <t>(+95)</t>
  </si>
  <si>
    <t>(+26)</t>
  </si>
  <si>
    <t>(+41)</t>
  </si>
  <si>
    <t>+62</t>
  </si>
  <si>
    <t>Ja</t>
  </si>
  <si>
    <t>Nej</t>
  </si>
  <si>
    <t>0,13 – 2,00</t>
  </si>
  <si>
    <t>2,4 – 18,7</t>
  </si>
  <si>
    <t>7,8 – 60,3</t>
  </si>
  <si>
    <t>3,2 – 84,6</t>
  </si>
  <si>
    <t>55,5 – 99,0</t>
  </si>
  <si>
    <t>53,4 – 96,6</t>
  </si>
  <si>
    <t>57,3 – 92,9</t>
  </si>
  <si>
    <t>0,0 – 33,3</t>
  </si>
  <si>
    <t>66,7 – 100,0</t>
  </si>
  <si>
    <t>4 600 – 19 100</t>
  </si>
  <si>
    <t>Uppgifterna har hämtats från Socialstyrelsens patientregister (PAR). Registret innehåller bland annat alla vårdtillfällen där patienten skrivits ut från ett svenskt sjukhus under aktuella år till följd av yttre orsak = olycksfall (V01–X59 enligt ICD 10). En och samma person kan bara förekomma en gång under ett och samma år. I denna jämförelse har statistik för perioden 2021 till 2023 använts. Att en person vårdats på sjukhus innebär inte nödvändigtvis att skadan varit svår. I många fall kvarhålls personer, framförallt barn, med relativt lindriga skador för observation. I andra fall syns skadans svårighetsgrad först efter en tid. Den skadade personen hänförs i PAR till sin folkbokföringskommun, oavsett i vilken kommen skadan skett.
Antalet vårdtillfällen har justerats med uppgifter från SCB om befolkningen i respektive kommun för redovisning per 1 000 invånare.</t>
  </si>
  <si>
    <t>Uppgifterna har hämtats från Brottsförebyggande rådets officiella kriminalstatistik. Denna statistik belyser brottsligheten utifrån de brott som anmäls till och handläggs av polis, tull, åklagare, domstol och kriminalvård. Brott som inte anmäls kommer inte med i kriminalstatistiken. Brott som har ägt rum tidigare, men anmälts under redovisningsåret finns med i statistiken, liksom brott som anmälts i Sverige men begåtts utomlands. I mindre omfattning finns även anmälda brott redovisade som i senare utredning inte visar sig vara brott. I denna rapport presenteras statistik för perioden 2021 till 2023 och kategorin ”våldsbrott” definieras som följande brottskapitel/brottstyper:
- 3 kap. Brott mot liv och hälsa: Försök till mord eller dråp (1, 2 §) och Misshandel inkl. grov (5, 6 §)
- 4 kap. Brott mot frihet och frid: Grov fridskränkning (4 a §), Grov kvinnofridskränkning (4 a §) och Olaga förföljelse (4 b §)
- 6 kap. Sexualbrott: Våldtäkt inkl. grov (1, 4 §)
- 8 kap. Stöld, rån m.m.: Rån, inkl. grovt (5, 6 §)
- 17 kap. Brott mot allmän verksamhet: Våld mot tjänsteman (1, 5 §)
Antalet anmälda brott har justerats med uppgifter från SCB om befolkningen i respektive kommun för redovisning per 1 000 invånare.</t>
  </si>
  <si>
    <t>Uppgifterna har hämtats från Brottsförebyggande rådets officiella kriminalstatistik. Denna statistik belyser brottsligheten utifrån de brott som anmäls till och handläggs av polis, tull, åklagare, domstol och kriminalvård. Brott som inte anmäls kommer inte med i kriminalstatistiken. Brott som har ägt rum tidigare, men anmälts under redovisningsåret finns med i statistiken, liksom brott som anmälts i Sverige men begåtts utomlands. I mindre omfattning finns även anmälda brott redovisade som i senare utredning inte visar sig vara brott. I denna rapport presenteras statistik för perioden 2021 till 2023 och kategorin ”skadegörelse” definieras som följande brottskapitel/brottstyper:
- 12 kap. Skadegörelsebrott: Skadegörelse inkl. grov, åverkan (1-3 §) och Tagande av olovlig väg (4 §)
- 13 kap. Allmänfarliga brott: Mordbrand inkl. grov (1-2 §)
Antalet anmälda brott har justerats med uppgifter från SCB om befolkningen i respektive kommun för redovisning per 1 000 invånare.</t>
  </si>
  <si>
    <t>MSB sammanställer årligen i vilken omfattning kommunerna tillser att lagen om skydd mot olyckor efterföljs. I uppföljningen för 2023 tillfrågades kommunerna eller kommunalförbunden om hur många personer som utbildats av kommunen i syfte att stärka den enskildes förmåga att förebygga eller hantera bränder. Observera att indikatorn bygger på data som dels lämnas in av enskilda kommuner, dels av så kallade kommunalförbund eller motsvarande. Alla kommuner som ingår i ett kommunalförbund får samma värde även om det kan finnas skillnader mellan kommunerna.
Antalet utbildade personer har justerats med uppgifter från SCB om befolkningen i respektive kommun för redovisning per 1 000 invånare.</t>
  </si>
  <si>
    <t>MSB sammanställer årligen i vilken omfattning kommunerna tillser att lagen om skydd mot olyckor efterföljs. I uppföljningen för 2023 tillfrågades samtliga kommuner eller kommunalförbund om räddningstjänsterna genomför någon form av insats i väntan på ambulans (IVPA). Observera att indikatorn bygger på data som dels lämnas in av enskilda kommuner, dels av så kallade kommunalförbund eller motsvarande. Alla kommuner som ingår i ett kommunalförbund får samma värde även om det kan finnas skillnader mellan kommunerna.</t>
  </si>
  <si>
    <t>Uppgifter om handläggningstid kommer från SOS Alarm. Handläggningstid mäts från det att 112 anropet ankommer larmcentralen till dess första larm går ut till räddningstjänsten. Observera att endast insatser med syfte att rädda liv, egendom och miljö ingår. I denna jämförelse har uppgifter om larmbehandlingstid för perioden 1 juni 2023 till och med 31 maj 2024 använts. Indikatorn är ett medianvärde i minuter.</t>
  </si>
  <si>
    <t>Uppgifter om responstider kommer från SOS Alarm. Med responstid avses tiden från det att 112 anropet ankom till larmcentralen till dess att räddningstjänsten anländer till skadeplatsen. Det kan finnas kvalitetsbrister för responstiderna eftersom tidpunkten för ”framme” rapporteras på olika sätt och kan i vissa fall ske långt efter den faktiska framme-tidpunkten. Observera att endast insatser med syfte att rädda liv, egendom och miljö ingår. I denna jämförelse har uppgifter om responstid för perioden 1 juni 2023 till och med 31 maj 2024 använts. Indikatorn är ett medianvärde i minuter.</t>
  </si>
  <si>
    <t xml:space="preserve">Uppgifter om larmbehandlingstid kommer från SOS Alarm. Handläggningstid mäts från det att 112 anropet ankommer larmcentralen till dess första larm går ut till ambulansen. Observera att endast larm med prioritet 1 tagits med. I denna jämförelse har uppgifter om larmbehandlingstid för perioden 1 juni 2023 till och med 31 maj 2024 använts. Indikatorn är ett medianvärde i minuter. </t>
  </si>
  <si>
    <t>Uppgifter om responstider kommer från SOS Alarm. Med responstid avses tiden från det att 112 anropet ankom till larmcentralen till dess att ambulansen är framme. Det kan finnas kvalitetsbrister för responstiderna eftersom tidpunkten för ”framme” rapporteras på olika sätt och kan i vissa fall ske långt efter den faktiska framme-tidpunkten. Observera att endast larm med prioritet 1 tagits med. I denna jämförelse har uppgifter om larmbehandlingstid för perioden 1 juni 2023 till och med 31 maj 2024 använts. Indikatorn är ett medianvärde i minuter.</t>
  </si>
  <si>
    <t>MSB sammanställer årligen i vilken omfattning kommunerna ser till att lagen om skydd mot olyckor efterföljs. Kommunerna eller kommunalförbundet fick ange hur många anställda som i huvudsak tjänstgör som brandmän eller befäl i utryckningstjänst samt hur stor del av dessa som är kvinnor respektive män. Uppgifterna avser år 2023. Observera att indikatorn bygger på data som dels lämnas in av enskilda kommuner, dels av så kallade kommunalförbund eller motsvarande. Alla kommuner som ingår i ett kommunalförbund får samma värde även om det kan finnas skillnader mellan kommunerna.</t>
  </si>
  <si>
    <t>Trendvärden har beräknats genom att jämföra det genomsnittliga utfallet för de senaste tre åren med det genomsnittliga utfallet för år 2011–2013. Detta görs för indikatorerna A1 Personskador, A2 Utvecklade bränder i byggnad, A3 Anmälda våldsbrott och A4 Anmälda stöld- och tillgreppsbrott. Utfallen varierar mellan åren och detta gäller speciellt för små kommuner. Med hjälp av regressionsanalyser har en linjär trend skattats för varje indikator och kommun. Om den linjära trenden inte är statistiskt signifikant, dvs. om osäkerheten är så stor att någon trend inte går att urskilja, markeras den procentuella förändringen med parenteser. Tolkningen av parenteserna är således att variationen mellan åren är så stor att det inte går att säga med statistisk säkerhet om olyckorna och brotten har ökat eller minskat.</t>
  </si>
  <si>
    <t>Uppgifterna har hämtats från MSB:s insatsregister. Registret bygger på de händelserapporter som räddningstjänsterna utformar efter varje insats. Registret innehåller bland annat alla insatser som den kommunala räddningstjänsten gjort till brand i byggnad. Med byggnad menas såväl bostäder som allmänna byggnader, industribyggnader mm. Med utvecklad brand avses sådana insatser där det fortfarande brinner när räddningstjänsten anländer eller där branden spridit sig utanför startföremålet. Insatser som tagits bort är:
- Soteld som inte spridit sig
- Startutrymme skorsten med brandspridning till startföremål eller startutrymme
- Självslocknade eller släckta mindre brandtillbud
- Har okänd omfattning eller brandspridning. 
Med soteld avses händelser där Objekt som först antändes eller riskerade antändas var ”Sot eller tjära” och Värmekälla var ”Lokaleldstad eller värmepanna”
MSB:s insatsregister fångar enbart sådana bränder som varit föremål för räddningsinsats. I denna jämförelse har statistik för perioden 2021 till 2023 använts.
Antalet räddningsinsatser har justerats med uppgifter från SCB om befolkningen i respektive kommun för redovisning per 1 000 invånare.</t>
  </si>
  <si>
    <t>Uppgifterna har hämtats från MSB:s insatsregister. Registret bygger på de händelserapporter som räddningstjänsterna utformar efter varje insats.
Utöver de insatser som räknas som räddningsinsatser enligt LSO utför räddningstjänsten även det som kallas annat uppdrag i insatsrapporten. Det är oklart i vilken omfattning som andra uppdrag dokumenteras i insatsrapporten. Skälet till det är att det inte finns något dokumenteringskrav enligt LSO och att det för vissa uppdrag krävs en redovisning till landstingen, varför det är osäkert i vilken grad som räddningstjänsten utöver denna redovisning även skriver en händelserapport.
Med IVPA-insatser avses sjukvårdsuppdrag med uppdragstypen ”Hjärtstoppslarm” eller ”Annat sjukvårdslarm”.
I detta mått har de i händelserapporten redovisade insatserna använts. I denna jämförelse har statistik för perioden 2021 till 2023 använts.
Antalet räddningsinsatser har justerats med uppgifter från SCB om befolkningen i respektive kommun för redovisning per 1 000 invånare.</t>
  </si>
  <si>
    <t>Andel Ja = 93 %</t>
  </si>
  <si>
    <t>0,0 – 33,0</t>
  </si>
  <si>
    <t>1,3 – 3,2</t>
  </si>
  <si>
    <t>8,1 – 33,4</t>
  </si>
  <si>
    <t>3,4 – 5,2</t>
  </si>
  <si>
    <t>10,8 – 39,7</t>
  </si>
  <si>
    <t>Uppgifterna har hämtats från SCB:s medborgarundersökning 2023.
SCB:s medborgarundersökning genomförs en gång per år, varje höst sedan 2005. 2023 drog SCB ett slumpmässigt urval invånare i åldrarna 18 och äldre från befolkningsregistret:
-Mindre kommuner (färre än 10 000 invånare i åldrarna 18+ år): 1 000 personer
-Mellanstora kommuner (10 000–59 999 invånare i åldrarna 18+ år): 1 200 personer
-Stora kommuner (60 000 invånare eller fler i åldrarna 18+ år): 1 600 personer
Från och med 2022 har SCB:s medborgarundersökning fått en ny form. Frågorna i enkäten är nya och har verbaliserade skalsteg. Svaren redovisas i andelar (%) efter frågans olika svarsalternativ i stället för att analyseras med NKI-modellen (skala från 1 till 10). Detta betyder att inga resultat från och med 2022 kommer att vara helt jämförbara med åren innan dess.</t>
  </si>
  <si>
    <t xml:space="preserve">Förändringar 2024 </t>
  </si>
  <si>
    <t>Från och med 2024 använder SKR inte längre begreppet Öppna jämförelser och har även tagit bort det sammanvägda värdet som användes för att rangordna landets kommuner. Beslutet grundar sig på dialog mellan SKR och målgruppen.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</si>
</sst>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 &quot;Shape&quot;"/>
    <numFmt numFmtId="166" formatCode="0.00000"/>
  </numFmts>
  <fonts count="17" x14ac:knownFonts="1">
    <font>
      <sz val="10"/>
      <color theme="1"/>
      <name val="Calibri"/>
      <family val="2"/>
      <scheme val="minor"/>
    </font>
    <font>
      <sz val="10"/>
      <name val="Arial"/>
      <family val="2"/>
    </font>
    <font>
      <sz val="10"/>
      <name val="Calibri"/>
      <family val="2"/>
      <scheme val="minor"/>
    </font>
    <font>
      <b/>
      <sz val="10"/>
      <name val="Calibri"/>
      <family val="2"/>
      <scheme val="minor"/>
    </font>
    <font>
      <sz val="10"/>
      <color indexed="8"/>
      <name val="Arial"/>
      <family val="2"/>
    </font>
    <font>
      <sz val="10"/>
      <color indexed="8"/>
      <name val="Calibri"/>
      <family val="2"/>
      <scheme val="minor"/>
    </font>
    <font>
      <i/>
      <sz val="10"/>
      <color indexed="8"/>
      <name val="Calibri"/>
      <family val="2"/>
      <scheme val="minor"/>
    </font>
    <font>
      <b/>
      <sz val="10"/>
      <color theme="1"/>
      <name val="Calibri"/>
      <family val="2"/>
      <scheme val="minor"/>
    </font>
    <font>
      <sz val="11"/>
      <color rgb="FF000000"/>
      <name val="Calibri"/>
      <family val="2"/>
    </font>
    <font>
      <b/>
      <i/>
      <sz val="10"/>
      <color theme="1"/>
      <name val="Calibri"/>
      <family val="2"/>
      <scheme val="minor"/>
    </font>
    <font>
      <b/>
      <sz val="11"/>
      <color theme="1"/>
      <name val="Calibri"/>
      <family val="2"/>
      <scheme val="minor"/>
    </font>
    <font>
      <b/>
      <sz val="10"/>
      <color indexed="8"/>
      <name val="Calibri"/>
      <family val="2"/>
      <scheme val="minor"/>
    </font>
    <font>
      <i/>
      <sz val="10"/>
      <color theme="1"/>
      <name val="Calibri"/>
      <family val="2"/>
      <scheme val="minor"/>
    </font>
    <font>
      <sz val="11.5"/>
      <color theme="1"/>
      <name val="Calibri"/>
      <family val="2"/>
      <scheme val="minor"/>
    </font>
    <font>
      <b/>
      <sz val="14"/>
      <color theme="1"/>
      <name val="Calibri Light"/>
      <family val="2"/>
      <scheme val="major"/>
    </font>
    <font>
      <b/>
      <sz val="12"/>
      <color theme="1"/>
      <name val="Calibri Light"/>
      <family val="2"/>
      <scheme val="major"/>
    </font>
    <font>
      <b/>
      <sz val="10"/>
      <color theme="1"/>
      <name val="Calibri Light"/>
      <family val="2"/>
      <scheme val="major"/>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ECA766"/>
        <bgColor indexed="64"/>
      </patternFill>
    </fill>
    <fill>
      <patternFill patternType="solid">
        <fgColor rgb="FF89A884"/>
        <bgColor indexed="64"/>
      </patternFill>
    </fill>
    <fill>
      <patternFill patternType="solid">
        <fgColor rgb="FFC6585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9">
    <xf numFmtId="0" fontId="0" fillId="0" borderId="0"/>
    <xf numFmtId="0" fontId="1" fillId="0" borderId="0"/>
    <xf numFmtId="0" fontId="4" fillId="0" borderId="0"/>
    <xf numFmtId="0" fontId="1" fillId="0" borderId="0"/>
    <xf numFmtId="0" fontId="8" fillId="0" borderId="0" applyNumberFormat="0" applyBorder="0" applyAlignment="0"/>
    <xf numFmtId="0" fontId="13" fillId="0" borderId="0"/>
    <xf numFmtId="0" fontId="14" fillId="0" borderId="0" applyNumberFormat="0" applyFill="0" applyAlignment="0" applyProtection="0"/>
    <xf numFmtId="0" fontId="15" fillId="0" borderId="0" applyNumberFormat="0" applyFill="0" applyAlignment="0" applyProtection="0"/>
    <xf numFmtId="0" fontId="16" fillId="0" borderId="0" applyNumberFormat="0" applyFill="0" applyAlignment="0" applyProtection="0"/>
  </cellStyleXfs>
  <cellXfs count="123">
    <xf numFmtId="0" fontId="0" fillId="0" borderId="0" xfId="0"/>
    <xf numFmtId="49" fontId="2" fillId="0" borderId="1" xfId="1" applyNumberFormat="1" applyFont="1" applyFill="1" applyBorder="1" applyAlignment="1">
      <alignment vertical="center" wrapText="1"/>
    </xf>
    <xf numFmtId="0" fontId="2" fillId="0" borderId="1" xfId="1" applyFont="1" applyFill="1" applyBorder="1" applyAlignment="1">
      <alignment vertical="center" wrapText="1"/>
    </xf>
    <xf numFmtId="0" fontId="2" fillId="0" borderId="0" xfId="1" applyFont="1" applyFill="1" applyBorder="1" applyAlignment="1">
      <alignment vertical="center" wrapText="1"/>
    </xf>
    <xf numFmtId="0" fontId="3" fillId="0" borderId="0" xfId="1" applyFont="1" applyFill="1" applyBorder="1" applyAlignment="1">
      <alignment horizontal="center" vertical="center" wrapText="1"/>
    </xf>
    <xf numFmtId="0" fontId="2" fillId="0" borderId="0" xfId="1" applyFont="1" applyAlignment="1">
      <alignment horizontal="center" vertical="center" wrapText="1"/>
    </xf>
    <xf numFmtId="0" fontId="3" fillId="2" borderId="1" xfId="1" applyFont="1" applyFill="1" applyBorder="1" applyAlignment="1">
      <alignment horizontal="center" vertical="center" wrapText="1"/>
    </xf>
    <xf numFmtId="0" fontId="2" fillId="0" borderId="0" xfId="1" applyFont="1" applyAlignment="1">
      <alignment vertical="center" wrapText="1"/>
    </xf>
    <xf numFmtId="49" fontId="2" fillId="0" borderId="1" xfId="1" applyNumberFormat="1" applyFont="1" applyFill="1" applyBorder="1"/>
    <xf numFmtId="0" fontId="2" fillId="0" borderId="1" xfId="1" applyFont="1" applyBorder="1" applyAlignment="1"/>
    <xf numFmtId="0" fontId="2" fillId="0" borderId="0" xfId="1" applyFont="1" applyBorder="1" applyAlignment="1"/>
    <xf numFmtId="0" fontId="2" fillId="0" borderId="1" xfId="1" applyFont="1" applyFill="1" applyBorder="1" applyAlignment="1">
      <alignment horizontal="center"/>
    </xf>
    <xf numFmtId="0" fontId="3" fillId="0" borderId="1" xfId="1" applyFont="1" applyFill="1" applyBorder="1" applyAlignment="1">
      <alignment horizontal="center"/>
    </xf>
    <xf numFmtId="0" fontId="2" fillId="0" borderId="0" xfId="1" applyFont="1" applyFill="1" applyBorder="1" applyAlignment="1">
      <alignment horizontal="center"/>
    </xf>
    <xf numFmtId="0" fontId="2" fillId="0" borderId="1" xfId="1" applyFont="1" applyBorder="1" applyAlignment="1">
      <alignment horizontal="center"/>
    </xf>
    <xf numFmtId="0" fontId="2" fillId="0" borderId="9" xfId="1" applyFont="1" applyBorder="1" applyAlignment="1">
      <alignment horizontal="center"/>
    </xf>
    <xf numFmtId="0" fontId="2" fillId="0" borderId="9" xfId="1" applyFont="1" applyFill="1" applyBorder="1" applyAlignment="1">
      <alignment horizontal="center"/>
    </xf>
    <xf numFmtId="0" fontId="2" fillId="0" borderId="0" xfId="1" applyFont="1" applyAlignment="1">
      <alignment horizontal="center"/>
    </xf>
    <xf numFmtId="0" fontId="2" fillId="0" borderId="0" xfId="1" applyFont="1" applyBorder="1" applyAlignment="1">
      <alignment horizontal="center"/>
    </xf>
    <xf numFmtId="0" fontId="2" fillId="0" borderId="0" xfId="1" applyFont="1"/>
    <xf numFmtId="49" fontId="2" fillId="0" borderId="1" xfId="1" applyNumberFormat="1" applyFont="1" applyFill="1" applyBorder="1" applyAlignment="1">
      <alignment wrapText="1"/>
    </xf>
    <xf numFmtId="0" fontId="5" fillId="0" borderId="0" xfId="2" applyFont="1" applyFill="1" applyBorder="1" applyAlignment="1">
      <alignment horizontal="left" wrapText="1"/>
    </xf>
    <xf numFmtId="0" fontId="5" fillId="0" borderId="1" xfId="2" applyFont="1" applyFill="1" applyBorder="1" applyAlignment="1">
      <alignment horizontal="center" vertical="top" wrapText="1"/>
    </xf>
    <xf numFmtId="0" fontId="5" fillId="0" borderId="1" xfId="2" applyFont="1" applyFill="1" applyBorder="1" applyAlignment="1">
      <alignment horizontal="center" vertical="top" textRotation="90" wrapText="1"/>
    </xf>
    <xf numFmtId="0" fontId="2" fillId="0" borderId="1" xfId="1" applyFont="1" applyFill="1" applyBorder="1" applyAlignment="1">
      <alignment horizontal="center" vertical="top" wrapText="1"/>
    </xf>
    <xf numFmtId="0" fontId="2" fillId="0" borderId="0" xfId="1" applyFont="1" applyFill="1" applyBorder="1" applyAlignment="1">
      <alignment horizontal="center" vertical="top" wrapText="1"/>
    </xf>
    <xf numFmtId="0" fontId="2" fillId="0" borderId="1" xfId="1" applyFont="1" applyBorder="1" applyAlignment="1">
      <alignment horizontal="center" vertical="top" wrapText="1"/>
    </xf>
    <xf numFmtId="0" fontId="2" fillId="0" borderId="0" xfId="1" applyFont="1" applyAlignment="1">
      <alignment horizontal="center" vertical="top" wrapText="1"/>
    </xf>
    <xf numFmtId="0" fontId="2" fillId="0" borderId="0" xfId="1" applyFont="1" applyFill="1" applyAlignment="1">
      <alignment horizontal="center" vertical="top" wrapText="1"/>
    </xf>
    <xf numFmtId="0" fontId="2" fillId="0" borderId="0" xfId="1" applyFont="1" applyBorder="1" applyAlignment="1">
      <alignment horizontal="center" vertical="top" wrapText="1"/>
    </xf>
    <xf numFmtId="0" fontId="2" fillId="0" borderId="0" xfId="1" applyFont="1" applyAlignment="1">
      <alignment wrapText="1"/>
    </xf>
    <xf numFmtId="0" fontId="5" fillId="2" borderId="1" xfId="2" applyFont="1" applyFill="1" applyBorder="1" applyAlignment="1">
      <alignment horizontal="left" wrapText="1"/>
    </xf>
    <xf numFmtId="0" fontId="5" fillId="3" borderId="1" xfId="2" applyFont="1" applyFill="1" applyBorder="1" applyAlignment="1">
      <alignment horizontal="center" wrapText="1"/>
    </xf>
    <xf numFmtId="0" fontId="2" fillId="3" borderId="1" xfId="1" applyFont="1" applyFill="1" applyBorder="1" applyAlignment="1">
      <alignment horizontal="center" wrapText="1"/>
    </xf>
    <xf numFmtId="0" fontId="2" fillId="0" borderId="0" xfId="1" applyFont="1" applyFill="1" applyBorder="1" applyAlignment="1">
      <alignment horizontal="center" wrapText="1"/>
    </xf>
    <xf numFmtId="0" fontId="2" fillId="0" borderId="0" xfId="1" applyFont="1" applyFill="1" applyAlignment="1">
      <alignment horizontal="center" wrapText="1"/>
    </xf>
    <xf numFmtId="0" fontId="2" fillId="0" borderId="0" xfId="1" applyFont="1" applyFill="1" applyAlignment="1">
      <alignment wrapText="1"/>
    </xf>
    <xf numFmtId="164" fontId="5" fillId="3" borderId="1" xfId="2" applyNumberFormat="1" applyFont="1" applyFill="1" applyBorder="1" applyAlignment="1">
      <alignment horizontal="center" wrapText="1"/>
    </xf>
    <xf numFmtId="0" fontId="5" fillId="0" borderId="1" xfId="2" applyFont="1" applyFill="1" applyBorder="1" applyAlignment="1">
      <alignment horizontal="left" wrapText="1"/>
    </xf>
    <xf numFmtId="164" fontId="5" fillId="0" borderId="2" xfId="2" applyNumberFormat="1" applyFont="1" applyFill="1" applyBorder="1" applyAlignment="1">
      <alignment horizontal="center" wrapText="1"/>
    </xf>
    <xf numFmtId="164" fontId="5" fillId="0" borderId="1" xfId="2" applyNumberFormat="1" applyFont="1" applyFill="1" applyBorder="1" applyAlignment="1">
      <alignment horizontal="center" wrapText="1"/>
    </xf>
    <xf numFmtId="0" fontId="2" fillId="0" borderId="4" xfId="1" applyFont="1" applyFill="1" applyBorder="1" applyAlignment="1">
      <alignment horizontal="center" wrapText="1"/>
    </xf>
    <xf numFmtId="2" fontId="5" fillId="0" borderId="2" xfId="2" applyNumberFormat="1" applyFont="1" applyFill="1" applyBorder="1" applyAlignment="1">
      <alignment horizontal="center" wrapText="1"/>
    </xf>
    <xf numFmtId="0" fontId="2" fillId="0" borderId="1" xfId="1" applyFont="1" applyFill="1" applyBorder="1" applyAlignment="1">
      <alignment horizontal="center" wrapText="1"/>
    </xf>
    <xf numFmtId="164" fontId="2" fillId="0" borderId="1" xfId="1" applyNumberFormat="1" applyFont="1" applyFill="1" applyBorder="1" applyAlignment="1">
      <alignment horizontal="center" wrapText="1"/>
    </xf>
    <xf numFmtId="1" fontId="2" fillId="0" borderId="1" xfId="1" applyNumberFormat="1" applyFont="1" applyFill="1" applyBorder="1" applyAlignment="1">
      <alignment horizontal="center" wrapText="1"/>
    </xf>
    <xf numFmtId="164" fontId="2" fillId="0" borderId="1" xfId="1" applyNumberFormat="1" applyFont="1" applyFill="1" applyBorder="1" applyAlignment="1">
      <alignment horizontal="center"/>
    </xf>
    <xf numFmtId="2" fontId="2" fillId="0" borderId="0" xfId="1" applyNumberFormat="1" applyFont="1" applyFill="1" applyBorder="1" applyAlignment="1">
      <alignment horizontal="center"/>
    </xf>
    <xf numFmtId="164" fontId="2" fillId="0" borderId="0" xfId="1" applyNumberFormat="1" applyFont="1" applyFill="1" applyAlignment="1">
      <alignment horizontal="center"/>
    </xf>
    <xf numFmtId="164" fontId="5" fillId="0" borderId="1" xfId="1" applyNumberFormat="1" applyFont="1" applyFill="1" applyBorder="1" applyAlignment="1">
      <alignment horizontal="center"/>
    </xf>
    <xf numFmtId="0" fontId="2" fillId="0" borderId="0" xfId="1" applyFont="1" applyFill="1" applyBorder="1" applyAlignment="1">
      <alignment vertical="top"/>
    </xf>
    <xf numFmtId="0" fontId="2" fillId="0" borderId="0" xfId="1" applyFont="1" applyFill="1" applyAlignment="1">
      <alignment horizontal="center"/>
    </xf>
    <xf numFmtId="1" fontId="2" fillId="0" borderId="1" xfId="1" applyNumberFormat="1" applyFont="1" applyFill="1" applyBorder="1" applyAlignment="1">
      <alignment horizontal="center"/>
    </xf>
    <xf numFmtId="164" fontId="2" fillId="0" borderId="0" xfId="1" applyNumberFormat="1" applyFont="1" applyFill="1" applyBorder="1" applyAlignment="1">
      <alignment horizontal="center"/>
    </xf>
    <xf numFmtId="0" fontId="2" fillId="0" borderId="0" xfId="1" applyFont="1" applyFill="1"/>
    <xf numFmtId="0" fontId="2" fillId="0" borderId="0" xfId="1" applyFont="1" applyFill="1" applyBorder="1"/>
    <xf numFmtId="0" fontId="2" fillId="0" borderId="0" xfId="1" applyFont="1" applyFill="1" applyBorder="1" applyAlignment="1">
      <alignment vertical="center"/>
    </xf>
    <xf numFmtId="49" fontId="2" fillId="0" borderId="0" xfId="1" applyNumberFormat="1" applyFont="1" applyFill="1" applyBorder="1"/>
    <xf numFmtId="0" fontId="1" fillId="0" borderId="0" xfId="1" applyFill="1" applyBorder="1" applyAlignment="1">
      <alignment horizontal="left" vertical="center"/>
    </xf>
    <xf numFmtId="0" fontId="2" fillId="0" borderId="0" xfId="1" applyFont="1" applyBorder="1"/>
    <xf numFmtId="0" fontId="5" fillId="3" borderId="0" xfId="2" applyFont="1" applyFill="1" applyBorder="1" applyAlignment="1">
      <alignment horizontal="center" wrapText="1"/>
    </xf>
    <xf numFmtId="164" fontId="2" fillId="0" borderId="0" xfId="1" applyNumberFormat="1" applyFont="1" applyFill="1" applyBorder="1" applyAlignment="1">
      <alignment horizontal="center" wrapText="1"/>
    </xf>
    <xf numFmtId="164" fontId="5" fillId="0" borderId="0" xfId="1" applyNumberFormat="1" applyFont="1" applyFill="1" applyBorder="1" applyAlignment="1">
      <alignment horizontal="center"/>
    </xf>
    <xf numFmtId="0" fontId="0" fillId="0" borderId="0" xfId="0" quotePrefix="1"/>
    <xf numFmtId="165" fontId="0" fillId="0" borderId="0" xfId="0" applyNumberFormat="1"/>
    <xf numFmtId="0" fontId="0" fillId="0" borderId="0" xfId="0" applyFont="1"/>
    <xf numFmtId="0" fontId="0" fillId="0" borderId="0" xfId="0" applyFont="1" applyAlignment="1">
      <alignment horizontal="left" vertical="top" wrapText="1"/>
    </xf>
    <xf numFmtId="0" fontId="7" fillId="4" borderId="0" xfId="0" applyFont="1" applyFill="1" applyAlignment="1">
      <alignment horizontal="left" vertical="top" wrapText="1"/>
    </xf>
    <xf numFmtId="2" fontId="2" fillId="0" borderId="2" xfId="1" applyNumberFormat="1" applyFont="1" applyFill="1" applyBorder="1" applyAlignment="1">
      <alignment horizontal="center"/>
    </xf>
    <xf numFmtId="49" fontId="2" fillId="0" borderId="1" xfId="1" quotePrefix="1" applyNumberFormat="1" applyFont="1" applyFill="1" applyBorder="1"/>
    <xf numFmtId="0" fontId="9" fillId="0" borderId="0" xfId="0" applyFont="1" applyAlignment="1">
      <alignment horizontal="left" vertical="top" wrapText="1"/>
    </xf>
    <xf numFmtId="0" fontId="10" fillId="4" borderId="0" xfId="0" applyFont="1" applyFill="1" applyAlignment="1">
      <alignment horizontal="left" vertical="top" wrapText="1"/>
    </xf>
    <xf numFmtId="49" fontId="2" fillId="0" borderId="4" xfId="1" applyNumberFormat="1" applyFont="1" applyFill="1" applyBorder="1" applyAlignment="1" applyProtection="1">
      <alignment horizontal="center"/>
      <protection locked="0"/>
    </xf>
    <xf numFmtId="2" fontId="2" fillId="0" borderId="1" xfId="1" applyNumberFormat="1" applyFont="1" applyFill="1" applyBorder="1" applyAlignment="1">
      <alignment horizontal="center"/>
    </xf>
    <xf numFmtId="49" fontId="2" fillId="5" borderId="1" xfId="1" applyNumberFormat="1" applyFont="1" applyFill="1" applyBorder="1" applyAlignment="1">
      <alignment wrapText="1"/>
    </xf>
    <xf numFmtId="0" fontId="11" fillId="5" borderId="1" xfId="2" applyFont="1" applyFill="1" applyBorder="1" applyAlignment="1">
      <alignment horizontal="left"/>
    </xf>
    <xf numFmtId="0" fontId="2" fillId="5" borderId="1" xfId="1" applyNumberFormat="1" applyFont="1" applyFill="1" applyBorder="1" applyAlignment="1">
      <alignment horizontal="center" wrapText="1"/>
    </xf>
    <xf numFmtId="0" fontId="2" fillId="0" borderId="10" xfId="1" applyNumberFormat="1" applyFont="1" applyFill="1" applyBorder="1" applyAlignment="1">
      <alignment horizontal="center" wrapText="1"/>
    </xf>
    <xf numFmtId="0" fontId="2" fillId="0" borderId="0" xfId="1" applyNumberFormat="1" applyFont="1" applyFill="1" applyAlignment="1">
      <alignment horizontal="center" wrapText="1"/>
    </xf>
    <xf numFmtId="0" fontId="5" fillId="5" borderId="1" xfId="2" applyFont="1" applyFill="1" applyBorder="1" applyAlignment="1">
      <alignment horizontal="left" wrapText="1"/>
    </xf>
    <xf numFmtId="0" fontId="5" fillId="0" borderId="5" xfId="2" applyFont="1" applyFill="1" applyBorder="1" applyAlignment="1">
      <alignment horizontal="left" wrapText="1"/>
    </xf>
    <xf numFmtId="0" fontId="2" fillId="5" borderId="1" xfId="1" applyFont="1" applyFill="1" applyBorder="1" applyAlignment="1">
      <alignment wrapText="1"/>
    </xf>
    <xf numFmtId="164" fontId="2" fillId="0" borderId="2" xfId="1" applyNumberFormat="1" applyFont="1" applyFill="1" applyBorder="1" applyAlignment="1">
      <alignment horizontal="center"/>
    </xf>
    <xf numFmtId="0" fontId="2" fillId="0" borderId="4" xfId="1" applyFont="1" applyFill="1" applyBorder="1" applyAlignment="1" applyProtection="1">
      <alignment horizontal="center"/>
      <protection locked="0"/>
    </xf>
    <xf numFmtId="0" fontId="3" fillId="5" borderId="1" xfId="1" applyNumberFormat="1" applyFont="1" applyFill="1" applyBorder="1" applyAlignment="1">
      <alignment horizontal="left" wrapText="1"/>
    </xf>
    <xf numFmtId="2" fontId="5" fillId="0" borderId="1" xfId="2" applyNumberFormat="1" applyFont="1" applyFill="1" applyBorder="1" applyAlignment="1">
      <alignment horizontal="center" wrapText="1"/>
    </xf>
    <xf numFmtId="49" fontId="2" fillId="0" borderId="1" xfId="1" applyNumberFormat="1" applyFont="1" applyFill="1" applyBorder="1" applyAlignment="1" applyProtection="1">
      <alignment horizontal="center"/>
      <protection locked="0"/>
    </xf>
    <xf numFmtId="166" fontId="5" fillId="0" borderId="1" xfId="2" applyNumberFormat="1" applyFont="1" applyFill="1" applyBorder="1" applyAlignment="1">
      <alignment horizontal="center" wrapText="1"/>
    </xf>
    <xf numFmtId="0" fontId="2" fillId="0" borderId="5" xfId="1" applyFont="1" applyFill="1" applyBorder="1" applyAlignment="1">
      <alignment horizontal="center"/>
    </xf>
    <xf numFmtId="0" fontId="5" fillId="2" borderId="1" xfId="2" applyFont="1" applyFill="1" applyBorder="1" applyAlignment="1">
      <alignment horizontal="left" vertical="center" wrapText="1"/>
    </xf>
    <xf numFmtId="0" fontId="5" fillId="0" borderId="0" xfId="2" applyFont="1" applyFill="1" applyBorder="1" applyAlignment="1">
      <alignment horizontal="left" vertical="center" wrapText="1"/>
    </xf>
    <xf numFmtId="164" fontId="5" fillId="3" borderId="1" xfId="2" applyNumberFormat="1" applyFont="1" applyFill="1" applyBorder="1" applyAlignment="1">
      <alignment horizontal="center" vertical="center" wrapText="1"/>
    </xf>
    <xf numFmtId="0" fontId="2" fillId="3" borderId="1" xfId="1" applyFont="1" applyFill="1" applyBorder="1" applyAlignment="1">
      <alignment horizontal="center" vertical="center" wrapText="1"/>
    </xf>
    <xf numFmtId="9" fontId="2" fillId="3" borderId="1" xfId="1" applyNumberFormat="1" applyFont="1" applyFill="1" applyBorder="1" applyAlignment="1">
      <alignment horizontal="center" vertical="center" wrapText="1"/>
    </xf>
    <xf numFmtId="0" fontId="2" fillId="0" borderId="0" xfId="1" applyFont="1" applyFill="1" applyBorder="1" applyAlignment="1">
      <alignment horizontal="center" vertical="center" wrapText="1"/>
    </xf>
    <xf numFmtId="2" fontId="5" fillId="3" borderId="1" xfId="2" applyNumberFormat="1" applyFont="1" applyFill="1" applyBorder="1" applyAlignment="1">
      <alignment horizontal="center" vertical="center" wrapText="1"/>
    </xf>
    <xf numFmtId="0" fontId="2" fillId="0" borderId="0" xfId="1" applyFont="1" applyFill="1" applyAlignment="1">
      <alignment horizontal="center" vertical="center" wrapText="1"/>
    </xf>
    <xf numFmtId="164" fontId="5" fillId="3" borderId="0" xfId="2" applyNumberFormat="1" applyFont="1" applyFill="1" applyBorder="1" applyAlignment="1">
      <alignment horizontal="center" vertical="center" wrapText="1"/>
    </xf>
    <xf numFmtId="164" fontId="6" fillId="3" borderId="1" xfId="2" applyNumberFormat="1" applyFont="1" applyFill="1" applyBorder="1" applyAlignment="1">
      <alignment horizontal="center" vertical="center" wrapText="1"/>
    </xf>
    <xf numFmtId="3" fontId="2" fillId="3" borderId="1" xfId="1" applyNumberFormat="1" applyFont="1" applyFill="1" applyBorder="1" applyAlignment="1">
      <alignment horizontal="center" vertical="center"/>
    </xf>
    <xf numFmtId="0" fontId="2" fillId="0" borderId="1" xfId="1" applyFont="1" applyFill="1" applyBorder="1" applyAlignment="1">
      <alignment horizontal="center"/>
    </xf>
    <xf numFmtId="164" fontId="2" fillId="0" borderId="0" xfId="1" applyNumberFormat="1" applyFont="1" applyFill="1" applyAlignment="1">
      <alignment horizontal="center"/>
    </xf>
    <xf numFmtId="0" fontId="0" fillId="0" borderId="0" xfId="0" applyFont="1" applyFill="1" applyAlignment="1">
      <alignment horizontal="left" vertical="top" wrapText="1"/>
    </xf>
    <xf numFmtId="0" fontId="9" fillId="0" borderId="0" xfId="0" applyFont="1" applyFill="1" applyAlignment="1">
      <alignment horizontal="left" vertical="top" wrapText="1"/>
    </xf>
    <xf numFmtId="164" fontId="2" fillId="6" borderId="1" xfId="1" applyNumberFormat="1" applyFont="1" applyFill="1" applyBorder="1" applyAlignment="1">
      <alignment horizontal="center"/>
    </xf>
    <xf numFmtId="3" fontId="2" fillId="6" borderId="1" xfId="1" applyNumberFormat="1" applyFont="1" applyFill="1" applyBorder="1" applyAlignment="1">
      <alignment horizontal="center"/>
    </xf>
    <xf numFmtId="164" fontId="2" fillId="7" borderId="1" xfId="1" applyNumberFormat="1" applyFont="1" applyFill="1" applyBorder="1" applyAlignment="1">
      <alignment horizontal="center"/>
    </xf>
    <xf numFmtId="3" fontId="2" fillId="7" borderId="1" xfId="1" applyNumberFormat="1" applyFont="1" applyFill="1" applyBorder="1" applyAlignment="1">
      <alignment horizontal="center"/>
    </xf>
    <xf numFmtId="164" fontId="2" fillId="8" borderId="1" xfId="1" applyNumberFormat="1" applyFont="1" applyFill="1" applyBorder="1" applyAlignment="1">
      <alignment horizontal="center"/>
    </xf>
    <xf numFmtId="3" fontId="2" fillId="8" borderId="1" xfId="1" applyNumberFormat="1" applyFont="1" applyFill="1" applyBorder="1" applyAlignment="1">
      <alignment horizontal="center"/>
    </xf>
    <xf numFmtId="2" fontId="2" fillId="7" borderId="1" xfId="1" applyNumberFormat="1" applyFont="1" applyFill="1" applyBorder="1" applyAlignment="1">
      <alignment horizontal="center"/>
    </xf>
    <xf numFmtId="2" fontId="2" fillId="6" borderId="1" xfId="1" applyNumberFormat="1" applyFont="1" applyFill="1" applyBorder="1" applyAlignment="1">
      <alignment horizontal="center"/>
    </xf>
    <xf numFmtId="2" fontId="2" fillId="8" borderId="1" xfId="1" applyNumberFormat="1" applyFont="1" applyFill="1" applyBorder="1" applyAlignment="1">
      <alignment horizontal="center"/>
    </xf>
    <xf numFmtId="0" fontId="3" fillId="2" borderId="7" xfId="1" applyFont="1" applyFill="1" applyBorder="1" applyAlignment="1">
      <alignment horizontal="center" vertical="center" wrapText="1"/>
    </xf>
    <xf numFmtId="0" fontId="2" fillId="0" borderId="8" xfId="1" applyFont="1" applyBorder="1" applyAlignment="1">
      <alignment horizontal="center" vertical="center" wrapText="1"/>
    </xf>
    <xf numFmtId="0" fontId="3" fillId="2" borderId="5" xfId="1" applyFont="1" applyFill="1" applyBorder="1" applyAlignment="1">
      <alignment horizontal="center" vertical="center" wrapText="1"/>
    </xf>
    <xf numFmtId="0" fontId="1" fillId="0" borderId="0" xfId="1" applyAlignment="1">
      <alignment horizontal="center" vertical="center" wrapText="1"/>
    </xf>
    <xf numFmtId="0" fontId="1" fillId="0" borderId="6" xfId="1" applyBorder="1" applyAlignment="1">
      <alignment horizontal="center" vertical="center" wrapText="1"/>
    </xf>
    <xf numFmtId="0" fontId="3" fillId="2" borderId="2"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1" fillId="0" borderId="4" xfId="1" applyBorder="1" applyAlignment="1">
      <alignment horizontal="center" vertical="center" wrapText="1"/>
    </xf>
    <xf numFmtId="0" fontId="1" fillId="0" borderId="3" xfId="1" applyBorder="1" applyAlignment="1">
      <alignment horizontal="center" vertical="center" wrapText="1"/>
    </xf>
  </cellXfs>
  <cellStyles count="9">
    <cellStyle name="Normal" xfId="0" builtinId="0"/>
    <cellStyle name="Normal 2" xfId="1" xr:uid="{00000000-0005-0000-0000-000001000000}"/>
    <cellStyle name="Normal 2 2 2" xfId="3" xr:uid="{00000000-0005-0000-0000-000002000000}"/>
    <cellStyle name="Normal 3" xfId="4" xr:uid="{00000000-0005-0000-0000-000003000000}"/>
    <cellStyle name="Normal 4" xfId="5" xr:uid="{00000000-0005-0000-0000-000004000000}"/>
    <cellStyle name="Normal_Blad1" xfId="2" xr:uid="{00000000-0005-0000-0000-000005000000}"/>
    <cellStyle name="Rubrik 1 2" xfId="6" xr:uid="{00000000-0005-0000-0000-000006000000}"/>
    <cellStyle name="Rubrik 2 2" xfId="7" xr:uid="{00000000-0005-0000-0000-000007000000}"/>
    <cellStyle name="Rubrik 3 2" xfId="8" xr:uid="{00000000-0005-0000-0000-000008000000}"/>
  </cellStyles>
  <dxfs count="1">
    <dxf>
      <numFmt numFmtId="165" formatCode=";;;\ &quot;Shape&quot;"/>
    </dxf>
  </dxfs>
  <tableStyles count="0" defaultTableStyle="TableStyleMedium2" defaultPivotStyle="PivotStyleLight16"/>
  <colors>
    <mruColors>
      <color rgb="FFC65859"/>
      <color rgb="FF89A884"/>
      <color rgb="FFECA766"/>
      <color rgb="FFFFFF00"/>
      <color rgb="FF89A884"/>
      <color rgb="FFC658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11</xdr:col>
      <xdr:colOff>135440</xdr:colOff>
      <xdr:row>10</xdr:row>
      <xdr:rowOff>31715</xdr:rowOff>
    </xdr:to>
    <xdr:sp macro="" textlink="">
      <xdr:nvSpPr>
        <xdr:cNvPr id="2" name="EsriDoNotEdit">
          <a:extLst>
            <a:ext uri="{FF2B5EF4-FFF2-40B4-BE49-F238E27FC236}">
              <a16:creationId xmlns:a16="http://schemas.microsoft.com/office/drawing/2014/main" id="{00000000-0008-0000-0400-000002000000}"/>
            </a:ext>
          </a:extLst>
        </xdr:cNvPr>
        <xdr:cNvSpPr/>
      </xdr:nvSpPr>
      <xdr:spPr>
        <a:xfrm>
          <a:off x="0" y="0"/>
          <a:ext cx="6841040" cy="1650965"/>
        </a:xfrm>
        <a:prstGeom prst="rect">
          <a:avLst/>
        </a:prstGeom>
        <a:noFill/>
      </xdr:spPr>
      <xdr:txBody>
        <a:bodyPr wrap="none" lIns="91440" tIns="45720" rIns="91440" bIns="45720">
          <a:spAutoFit/>
        </a:bodyPr>
        <a:lstStyle/>
        <a:p>
          <a:pPr algn="ctr"/>
          <a:r>
            <a:rPr lang="sv-SE"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REDIGERA INTE </a:t>
          </a:r>
        </a:p>
        <a:p>
          <a:pPr algn="ctr"/>
          <a:r>
            <a:rPr lang="sv-SE"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Endast till för Esri</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11</xdr:col>
      <xdr:colOff>135440</xdr:colOff>
      <xdr:row>10</xdr:row>
      <xdr:rowOff>31715</xdr:rowOff>
    </xdr:to>
    <xdr:sp macro="" textlink="">
      <xdr:nvSpPr>
        <xdr:cNvPr id="2" name="EsriDoNotEdit">
          <a:extLst>
            <a:ext uri="{FF2B5EF4-FFF2-40B4-BE49-F238E27FC236}">
              <a16:creationId xmlns:a16="http://schemas.microsoft.com/office/drawing/2014/main" id="{00000000-0008-0000-0500-000002000000}"/>
            </a:ext>
          </a:extLst>
        </xdr:cNvPr>
        <xdr:cNvSpPr/>
      </xdr:nvSpPr>
      <xdr:spPr>
        <a:xfrm>
          <a:off x="0" y="0"/>
          <a:ext cx="6841040" cy="1650965"/>
        </a:xfrm>
        <a:prstGeom prst="rect">
          <a:avLst/>
        </a:prstGeom>
        <a:noFill/>
      </xdr:spPr>
      <xdr:txBody>
        <a:bodyPr wrap="none" lIns="91440" tIns="45720" rIns="91440" bIns="45720">
          <a:spAutoFit/>
        </a:bodyPr>
        <a:lstStyle/>
        <a:p>
          <a:pPr algn="ctr"/>
          <a:r>
            <a:rPr lang="sv-SE"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REDIGERA INTE </a:t>
          </a:r>
        </a:p>
        <a:p>
          <a:pPr algn="ctr"/>
          <a:r>
            <a:rPr lang="sv-SE"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Endast till för Esri</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11</xdr:col>
      <xdr:colOff>68765</xdr:colOff>
      <xdr:row>10</xdr:row>
      <xdr:rowOff>31715</xdr:rowOff>
    </xdr:to>
    <xdr:sp macro="" textlink="">
      <xdr:nvSpPr>
        <xdr:cNvPr id="2" name="EsriDoNotEdit">
          <a:extLst>
            <a:ext uri="{FF2B5EF4-FFF2-40B4-BE49-F238E27FC236}">
              <a16:creationId xmlns:a16="http://schemas.microsoft.com/office/drawing/2014/main" id="{00000000-0008-0000-0600-000002000000}"/>
            </a:ext>
          </a:extLst>
        </xdr:cNvPr>
        <xdr:cNvSpPr/>
      </xdr:nvSpPr>
      <xdr:spPr>
        <a:xfrm>
          <a:off x="0" y="0"/>
          <a:ext cx="6841040" cy="1650965"/>
        </a:xfrm>
        <a:prstGeom prst="rect">
          <a:avLst/>
        </a:prstGeom>
        <a:noFill/>
      </xdr:spPr>
      <xdr:txBody>
        <a:bodyPr wrap="none" lIns="91440" tIns="45720" rIns="91440" bIns="45720">
          <a:spAutoFit/>
        </a:bodyPr>
        <a:lstStyle/>
        <a:p>
          <a:pPr algn="ctr"/>
          <a:r>
            <a:rPr lang="sv-SE"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REDIGERA INTE </a:t>
          </a:r>
        </a:p>
        <a:p>
          <a:pPr algn="ctr"/>
          <a:r>
            <a:rPr lang="sv-SE"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Endast till för Esri</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11</xdr:col>
      <xdr:colOff>68765</xdr:colOff>
      <xdr:row>10</xdr:row>
      <xdr:rowOff>31715</xdr:rowOff>
    </xdr:to>
    <xdr:sp macro="" textlink="">
      <xdr:nvSpPr>
        <xdr:cNvPr id="2" name="EsriDoNotEdit">
          <a:extLst>
            <a:ext uri="{FF2B5EF4-FFF2-40B4-BE49-F238E27FC236}">
              <a16:creationId xmlns:a16="http://schemas.microsoft.com/office/drawing/2014/main" id="{00000000-0008-0000-0700-000002000000}"/>
            </a:ext>
          </a:extLst>
        </xdr:cNvPr>
        <xdr:cNvSpPr/>
      </xdr:nvSpPr>
      <xdr:spPr>
        <a:xfrm>
          <a:off x="0" y="0"/>
          <a:ext cx="6841040" cy="1650965"/>
        </a:xfrm>
        <a:prstGeom prst="rect">
          <a:avLst/>
        </a:prstGeom>
        <a:noFill/>
      </xdr:spPr>
      <xdr:txBody>
        <a:bodyPr wrap="none" lIns="91440" tIns="45720" rIns="91440" bIns="45720">
          <a:spAutoFit/>
        </a:bodyPr>
        <a:lstStyle/>
        <a:p>
          <a:pPr algn="ctr"/>
          <a:r>
            <a:rPr lang="sv-SE"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REDIGERA INTE </a:t>
          </a:r>
        </a:p>
        <a:p>
          <a:pPr algn="ctr"/>
          <a:r>
            <a:rPr lang="sv-SE"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Endast till för Esri</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1569785-cdcb-4f9a-853a-89fc4f35717f" displayName="b1569785_cdcb_4f9a_853a_89fc4f35717f" ref="A1:C290" totalsRowShown="0">
  <autoFilter ref="A1:C290" xr:uid="{00000000-0009-0000-0100-000001000000}"/>
  <tableColumns count="3">
    <tableColumn id="1" xr3:uid="{00000000-0010-0000-0000-000001000000}" name="ObjectId"/>
    <tableColumn id="2" xr3:uid="{00000000-0010-0000-0000-000002000000}" name="Hash"/>
    <tableColumn id="3" xr3:uid="{00000000-0010-0000-0000-000003000000}" name="Shape"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e1c36045-0691-45a7-a1a9-53e24ccc5827" displayName="e1c36045_0691_45a7_a1a9_53e24ccc5827" ref="A1:D291" totalsRowCount="1">
  <autoFilter ref="A1:D290" xr:uid="{00000000-0009-0000-0100-000002000000}"/>
  <tableColumns count="4">
    <tableColumn id="1" xr3:uid="{00000000-0010-0000-0100-000001000000}" name="RowId" totalsRowFunction="count">
      <calculatedColumnFormula>ROW(#REF!)</calculatedColumnFormula>
    </tableColumn>
    <tableColumn id="2" xr3:uid="{00000000-0010-0000-0100-000002000000}" name="IsVis">
      <calculatedColumnFormula>IF( SUBTOTAL(103,#REF!) &gt; 0, 1, 0)</calculatedColumnFormula>
    </tableColumn>
    <tableColumn id="3" xr3:uid="{00000000-0010-0000-0100-000003000000}" name="WasVis"/>
    <tableColumn id="4" xr3:uid="{00000000-0010-0000-0100-000004000000}" name="Changed" totalsRowFunction="custom">
      <calculatedColumnFormula>IF($B2=$C2, 0, 1)</calculatedColumnFormula>
      <totalsRowFormula>SUM($D$2:$D$290)</totalsRowFormula>
    </tableColumn>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767"/>
  <sheetViews>
    <sheetView tabSelected="1" zoomScaleNormal="100" workbookViewId="0">
      <pane xSplit="3" ySplit="7" topLeftCell="D8" activePane="bottomRight" state="frozen"/>
      <selection pane="topRight" activeCell="D1" sqref="D1"/>
      <selection pane="bottomLeft" activeCell="A8" sqref="A8"/>
      <selection pane="bottomRight" activeCell="D8" sqref="D8"/>
    </sheetView>
  </sheetViews>
  <sheetFormatPr defaultColWidth="9.140625" defaultRowHeight="12.75" x14ac:dyDescent="0.2"/>
  <cols>
    <col min="1" max="1" width="5" style="57" bestFit="1" customWidth="1"/>
    <col min="2" max="2" width="18.5703125" style="55" customWidth="1"/>
    <col min="3" max="3" width="3.140625" style="55" customWidth="1"/>
    <col min="4" max="4" width="17.85546875" style="88" customWidth="1"/>
    <col min="5" max="5" width="10.42578125" style="13" customWidth="1"/>
    <col min="6" max="6" width="15.28515625" style="13" customWidth="1"/>
    <col min="7" max="7" width="18.140625" style="13" customWidth="1"/>
    <col min="8" max="8" width="3.140625" style="13" customWidth="1"/>
    <col min="9" max="9" width="18" style="17" customWidth="1"/>
    <col min="10" max="10" width="10.42578125" style="51" customWidth="1"/>
    <col min="11" max="11" width="15.28515625" style="17" customWidth="1"/>
    <col min="12" max="12" width="3.28515625" style="51" customWidth="1"/>
    <col min="13" max="13" width="18.140625" style="17" customWidth="1"/>
    <col min="14" max="14" width="10.42578125" style="51" customWidth="1"/>
    <col min="15" max="15" width="15.28515625" style="17" customWidth="1"/>
    <col min="16" max="16" width="18.140625" style="13" customWidth="1"/>
    <col min="17" max="17" width="3.140625" style="17" customWidth="1"/>
    <col min="18" max="18" width="18" style="17" customWidth="1"/>
    <col min="19" max="19" width="10.42578125" style="51" customWidth="1"/>
    <col min="20" max="20" width="15.28515625" style="17" customWidth="1"/>
    <col min="21" max="21" width="18.140625" style="13" customWidth="1"/>
    <col min="22" max="22" width="3" style="17" customWidth="1"/>
    <col min="23" max="23" width="20" style="17" customWidth="1"/>
    <col min="24" max="24" width="10.42578125" style="51" customWidth="1"/>
    <col min="25" max="25" width="18.140625" style="13" customWidth="1"/>
    <col min="26" max="26" width="3.140625" style="17" customWidth="1"/>
    <col min="27" max="27" width="18.42578125" style="17" customWidth="1"/>
    <col min="28" max="28" width="1.7109375" style="17" customWidth="1"/>
    <col min="29" max="29" width="18.42578125" style="17" customWidth="1"/>
    <col min="30" max="30" width="1.7109375" style="17" customWidth="1"/>
    <col min="31" max="31" width="18.42578125" style="17" customWidth="1"/>
    <col min="32" max="32" width="3.140625" style="17" customWidth="1"/>
    <col min="33" max="33" width="19.42578125" style="17" customWidth="1"/>
    <col min="34" max="34" width="1.7109375" style="17" customWidth="1"/>
    <col min="35" max="35" width="19.42578125" style="17" customWidth="1"/>
    <col min="36" max="36" width="3.140625" style="17" customWidth="1"/>
    <col min="37" max="37" width="20.7109375" style="17" customWidth="1"/>
    <col min="38" max="38" width="1.42578125" style="17" customWidth="1"/>
    <col min="39" max="39" width="20.7109375" style="51" customWidth="1"/>
    <col min="40" max="40" width="1.7109375" style="18" customWidth="1"/>
    <col min="41" max="41" width="20.7109375" style="17" customWidth="1"/>
    <col min="42" max="42" width="1.7109375" style="17" customWidth="1"/>
    <col min="43" max="43" width="20.7109375" style="17" customWidth="1"/>
    <col min="44" max="44" width="3.140625" style="17" customWidth="1"/>
    <col min="45" max="45" width="18.28515625" style="17" customWidth="1"/>
    <col min="46" max="46" width="1.7109375" style="17" customWidth="1"/>
    <col min="47" max="47" width="18.28515625" style="17" customWidth="1"/>
    <col min="48" max="48" width="3.140625" style="17" customWidth="1"/>
    <col min="49" max="49" width="19.42578125" style="18" customWidth="1"/>
    <col min="50" max="16384" width="9.140625" style="59"/>
  </cols>
  <sheetData>
    <row r="1" spans="1:49" s="7" customFormat="1" ht="25.5" customHeight="1" x14ac:dyDescent="0.2">
      <c r="A1" s="1" t="s">
        <v>0</v>
      </c>
      <c r="B1" s="2"/>
      <c r="C1" s="3"/>
      <c r="D1" s="118" t="s">
        <v>1</v>
      </c>
      <c r="E1" s="119"/>
      <c r="F1" s="119"/>
      <c r="G1" s="121"/>
      <c r="H1" s="4"/>
      <c r="I1" s="118" t="s">
        <v>2</v>
      </c>
      <c r="J1" s="119"/>
      <c r="K1" s="119"/>
      <c r="L1" s="4"/>
      <c r="M1" s="118" t="s">
        <v>3</v>
      </c>
      <c r="N1" s="119"/>
      <c r="O1" s="119"/>
      <c r="P1" s="121"/>
      <c r="Q1" s="5"/>
      <c r="R1" s="118" t="s">
        <v>4</v>
      </c>
      <c r="S1" s="119"/>
      <c r="T1" s="119"/>
      <c r="U1" s="121"/>
      <c r="V1" s="5"/>
      <c r="W1" s="118" t="s">
        <v>5</v>
      </c>
      <c r="X1" s="119"/>
      <c r="Y1" s="120"/>
      <c r="Z1" s="5"/>
      <c r="AA1" s="118" t="s">
        <v>6</v>
      </c>
      <c r="AB1" s="119"/>
      <c r="AC1" s="119"/>
      <c r="AD1" s="119"/>
      <c r="AE1" s="120"/>
      <c r="AF1" s="5"/>
      <c r="AG1" s="118" t="s">
        <v>8</v>
      </c>
      <c r="AH1" s="122"/>
      <c r="AI1" s="121"/>
      <c r="AJ1" s="5"/>
      <c r="AK1" s="113" t="s">
        <v>10</v>
      </c>
      <c r="AL1" s="114"/>
      <c r="AM1" s="114"/>
      <c r="AN1" s="114"/>
      <c r="AO1" s="114"/>
      <c r="AP1" s="114"/>
      <c r="AQ1" s="114"/>
      <c r="AR1" s="5"/>
      <c r="AS1" s="115" t="s">
        <v>11</v>
      </c>
      <c r="AT1" s="116"/>
      <c r="AU1" s="117"/>
      <c r="AV1" s="5"/>
      <c r="AW1" s="6" t="s">
        <v>12</v>
      </c>
    </row>
    <row r="2" spans="1:49" s="19" customFormat="1" ht="12.75" customHeight="1" x14ac:dyDescent="0.2">
      <c r="A2" s="8"/>
      <c r="B2" s="9"/>
      <c r="C2" s="10"/>
      <c r="D2" s="11"/>
      <c r="E2" s="11"/>
      <c r="F2" s="12"/>
      <c r="G2" s="11"/>
      <c r="H2" s="13"/>
      <c r="I2" s="14"/>
      <c r="J2" s="16"/>
      <c r="K2" s="14"/>
      <c r="L2" s="13"/>
      <c r="M2" s="15"/>
      <c r="N2" s="16"/>
      <c r="O2" s="15"/>
      <c r="P2" s="16"/>
      <c r="Q2" s="17"/>
      <c r="R2" s="14"/>
      <c r="S2" s="11"/>
      <c r="T2" s="14"/>
      <c r="U2" s="11"/>
      <c r="V2" s="17"/>
      <c r="W2" s="11"/>
      <c r="X2" s="11"/>
      <c r="Y2" s="11"/>
      <c r="Z2" s="17"/>
      <c r="AA2" s="14"/>
      <c r="AB2" s="18"/>
      <c r="AC2" s="14"/>
      <c r="AD2" s="18"/>
      <c r="AE2" s="14"/>
      <c r="AF2" s="17"/>
      <c r="AG2" s="15"/>
      <c r="AH2" s="18"/>
      <c r="AI2" s="15"/>
      <c r="AJ2" s="17"/>
      <c r="AK2" s="14"/>
      <c r="AL2" s="17"/>
      <c r="AM2" s="15"/>
      <c r="AN2" s="18"/>
      <c r="AO2" s="14"/>
      <c r="AP2" s="18"/>
      <c r="AQ2" s="15"/>
      <c r="AR2" s="17"/>
      <c r="AS2" s="14"/>
      <c r="AT2" s="18"/>
      <c r="AU2" s="14"/>
      <c r="AV2" s="17"/>
      <c r="AW2" s="15"/>
    </row>
    <row r="3" spans="1:49" s="30" customFormat="1" ht="102" x14ac:dyDescent="0.2">
      <c r="A3" s="20" t="s">
        <v>13</v>
      </c>
      <c r="B3" s="9"/>
      <c r="C3" s="21"/>
      <c r="D3" s="22" t="s">
        <v>965</v>
      </c>
      <c r="E3" s="23" t="s">
        <v>15</v>
      </c>
      <c r="F3" s="24" t="s">
        <v>16</v>
      </c>
      <c r="G3" s="24" t="s">
        <v>1055</v>
      </c>
      <c r="H3" s="25"/>
      <c r="I3" s="26" t="s">
        <v>17</v>
      </c>
      <c r="J3" s="23" t="s">
        <v>15</v>
      </c>
      <c r="K3" s="24" t="s">
        <v>16</v>
      </c>
      <c r="L3" s="25"/>
      <c r="M3" s="26" t="s">
        <v>18</v>
      </c>
      <c r="N3" s="23" t="s">
        <v>15</v>
      </c>
      <c r="O3" s="24" t="s">
        <v>16</v>
      </c>
      <c r="P3" s="24" t="s">
        <v>1055</v>
      </c>
      <c r="Q3" s="27"/>
      <c r="R3" s="26" t="s">
        <v>19</v>
      </c>
      <c r="S3" s="23" t="s">
        <v>15</v>
      </c>
      <c r="T3" s="24" t="s">
        <v>16</v>
      </c>
      <c r="U3" s="24" t="s">
        <v>1055</v>
      </c>
      <c r="V3" s="27"/>
      <c r="W3" s="26" t="s">
        <v>20</v>
      </c>
      <c r="X3" s="23" t="s">
        <v>15</v>
      </c>
      <c r="Y3" s="24" t="s">
        <v>1055</v>
      </c>
      <c r="Z3" s="27"/>
      <c r="AA3" s="24" t="s">
        <v>1046</v>
      </c>
      <c r="AB3" s="25"/>
      <c r="AC3" s="24" t="s">
        <v>1047</v>
      </c>
      <c r="AD3" s="25"/>
      <c r="AE3" s="24" t="s">
        <v>1048</v>
      </c>
      <c r="AF3" s="27"/>
      <c r="AG3" s="24" t="s">
        <v>1027</v>
      </c>
      <c r="AH3" s="25"/>
      <c r="AI3" s="24" t="s">
        <v>1030</v>
      </c>
      <c r="AJ3" s="27"/>
      <c r="AK3" s="24" t="s">
        <v>929</v>
      </c>
      <c r="AL3" s="28"/>
      <c r="AM3" s="24" t="s">
        <v>930</v>
      </c>
      <c r="AN3" s="29"/>
      <c r="AO3" s="24" t="s">
        <v>932</v>
      </c>
      <c r="AP3" s="25"/>
      <c r="AQ3" s="24" t="s">
        <v>931</v>
      </c>
      <c r="AR3" s="27"/>
      <c r="AS3" s="26" t="s">
        <v>22</v>
      </c>
      <c r="AT3" s="29"/>
      <c r="AU3" s="26" t="s">
        <v>607</v>
      </c>
      <c r="AV3" s="27"/>
      <c r="AW3" s="26" t="s">
        <v>23</v>
      </c>
    </row>
    <row r="4" spans="1:49" s="30" customFormat="1" x14ac:dyDescent="0.2">
      <c r="A4" s="20"/>
      <c r="B4" s="31" t="s">
        <v>1022</v>
      </c>
      <c r="C4" s="21"/>
      <c r="D4" s="32" t="s">
        <v>1056</v>
      </c>
      <c r="E4" s="32"/>
      <c r="F4" s="33"/>
      <c r="G4" s="33"/>
      <c r="H4" s="34"/>
      <c r="I4" s="32" t="s">
        <v>1189</v>
      </c>
      <c r="J4" s="32"/>
      <c r="K4" s="33"/>
      <c r="L4" s="34"/>
      <c r="M4" s="32" t="s">
        <v>1190</v>
      </c>
      <c r="N4" s="32"/>
      <c r="O4" s="33"/>
      <c r="P4" s="33"/>
      <c r="Q4" s="35"/>
      <c r="R4" s="32" t="s">
        <v>1191</v>
      </c>
      <c r="S4" s="32"/>
      <c r="T4" s="33"/>
      <c r="U4" s="33"/>
      <c r="V4" s="35"/>
      <c r="W4" s="32" t="s">
        <v>1192</v>
      </c>
      <c r="X4" s="32"/>
      <c r="Y4" s="33"/>
      <c r="Z4" s="35"/>
      <c r="AA4" s="37" t="s">
        <v>1193</v>
      </c>
      <c r="AB4" s="60"/>
      <c r="AC4" s="37" t="s">
        <v>1194</v>
      </c>
      <c r="AD4" s="60"/>
      <c r="AE4" s="37" t="s">
        <v>1195</v>
      </c>
      <c r="AF4" s="35"/>
      <c r="AG4" s="32"/>
      <c r="AH4" s="34"/>
      <c r="AI4" s="32" t="s">
        <v>1213</v>
      </c>
      <c r="AJ4" s="35"/>
      <c r="AK4" s="32" t="s">
        <v>1214</v>
      </c>
      <c r="AL4" s="35"/>
      <c r="AM4" s="32" t="s">
        <v>1215</v>
      </c>
      <c r="AN4" s="34"/>
      <c r="AO4" s="32" t="s">
        <v>1216</v>
      </c>
      <c r="AP4" s="60"/>
      <c r="AQ4" s="32" t="s">
        <v>1217</v>
      </c>
      <c r="AR4" s="35"/>
      <c r="AS4" s="32" t="s">
        <v>1196</v>
      </c>
      <c r="AT4" s="35"/>
      <c r="AU4" s="32" t="s">
        <v>1197</v>
      </c>
      <c r="AV4" s="35"/>
      <c r="AW4" s="32" t="s">
        <v>1198</v>
      </c>
    </row>
    <row r="5" spans="1:49" s="7" customFormat="1" ht="25.5" x14ac:dyDescent="0.2">
      <c r="A5" s="1"/>
      <c r="B5" s="89" t="s">
        <v>1042</v>
      </c>
      <c r="C5" s="90"/>
      <c r="D5" s="91">
        <v>10.1</v>
      </c>
      <c r="E5" s="91"/>
      <c r="F5" s="92"/>
      <c r="G5" s="93"/>
      <c r="H5" s="94"/>
      <c r="I5" s="95">
        <v>0.48</v>
      </c>
      <c r="J5" s="91"/>
      <c r="K5" s="92"/>
      <c r="L5" s="94"/>
      <c r="M5" s="91">
        <v>8.4</v>
      </c>
      <c r="N5" s="91"/>
      <c r="O5" s="92"/>
      <c r="P5" s="93"/>
      <c r="Q5" s="96"/>
      <c r="R5" s="91">
        <v>24.6</v>
      </c>
      <c r="S5" s="91"/>
      <c r="T5" s="92"/>
      <c r="U5" s="93"/>
      <c r="V5" s="96"/>
      <c r="W5" s="91">
        <v>8.9</v>
      </c>
      <c r="X5" s="91"/>
      <c r="Y5" s="93"/>
      <c r="Z5" s="96"/>
      <c r="AA5" s="91">
        <v>79.5</v>
      </c>
      <c r="AB5" s="97"/>
      <c r="AC5" s="91">
        <v>79.3</v>
      </c>
      <c r="AD5" s="97"/>
      <c r="AE5" s="91">
        <v>77.599999999999994</v>
      </c>
      <c r="AF5" s="96"/>
      <c r="AG5" s="91"/>
      <c r="AH5" s="94"/>
      <c r="AI5" s="91">
        <v>1.7</v>
      </c>
      <c r="AJ5" s="96"/>
      <c r="AK5" s="91">
        <v>2.1</v>
      </c>
      <c r="AL5" s="96"/>
      <c r="AM5" s="91">
        <v>12.3</v>
      </c>
      <c r="AN5" s="94"/>
      <c r="AO5" s="91">
        <v>3.9</v>
      </c>
      <c r="AP5" s="97"/>
      <c r="AQ5" s="91">
        <v>16.600000000000001</v>
      </c>
      <c r="AR5" s="96"/>
      <c r="AS5" s="91">
        <v>8</v>
      </c>
      <c r="AT5" s="96"/>
      <c r="AU5" s="91">
        <v>92</v>
      </c>
      <c r="AV5" s="96"/>
      <c r="AW5" s="99">
        <v>9700</v>
      </c>
    </row>
    <row r="6" spans="1:49" s="7" customFormat="1" x14ac:dyDescent="0.2">
      <c r="A6" s="1"/>
      <c r="B6" s="89" t="s">
        <v>1044</v>
      </c>
      <c r="C6" s="90"/>
      <c r="D6" s="91">
        <v>8.9</v>
      </c>
      <c r="E6" s="91"/>
      <c r="F6" s="92"/>
      <c r="G6" s="93"/>
      <c r="H6" s="94"/>
      <c r="I6" s="95">
        <v>0.36</v>
      </c>
      <c r="J6" s="91"/>
      <c r="K6" s="92"/>
      <c r="L6" s="94"/>
      <c r="M6" s="91">
        <v>9.8000000000000007</v>
      </c>
      <c r="N6" s="91"/>
      <c r="O6" s="92"/>
      <c r="P6" s="93"/>
      <c r="Q6" s="96"/>
      <c r="R6" s="91">
        <v>33.200000000000003</v>
      </c>
      <c r="S6" s="91"/>
      <c r="T6" s="92"/>
      <c r="U6" s="93"/>
      <c r="V6" s="96"/>
      <c r="W6" s="91">
        <v>20.399999999999999</v>
      </c>
      <c r="X6" s="91"/>
      <c r="Y6" s="93"/>
      <c r="Z6" s="96"/>
      <c r="AA6" s="91">
        <v>75.900000000000006</v>
      </c>
      <c r="AB6" s="97"/>
      <c r="AC6" s="91">
        <v>74.900000000000006</v>
      </c>
      <c r="AD6" s="97"/>
      <c r="AE6" s="91">
        <v>77.2</v>
      </c>
      <c r="AF6" s="96"/>
      <c r="AG6" s="98" t="s">
        <v>1212</v>
      </c>
      <c r="AH6" s="94"/>
      <c r="AI6" s="91">
        <v>1.3</v>
      </c>
      <c r="AJ6" s="96"/>
      <c r="AK6" s="91">
        <v>2</v>
      </c>
      <c r="AL6" s="96"/>
      <c r="AM6" s="91">
        <v>11.2</v>
      </c>
      <c r="AN6" s="94"/>
      <c r="AO6" s="91">
        <v>4</v>
      </c>
      <c r="AP6" s="97"/>
      <c r="AQ6" s="91">
        <v>15</v>
      </c>
      <c r="AR6" s="96"/>
      <c r="AS6" s="91">
        <v>8.1</v>
      </c>
      <c r="AT6" s="96"/>
      <c r="AU6" s="91">
        <v>91.9</v>
      </c>
      <c r="AV6" s="96"/>
      <c r="AW6" s="99">
        <v>8100</v>
      </c>
    </row>
    <row r="7" spans="1:49" s="36" customFormat="1" ht="15.75" customHeight="1" x14ac:dyDescent="0.2">
      <c r="A7" s="20"/>
      <c r="B7" s="38"/>
      <c r="C7" s="21"/>
      <c r="D7" s="39"/>
      <c r="E7" s="40"/>
      <c r="F7" s="41"/>
      <c r="G7" s="41"/>
      <c r="H7" s="34"/>
      <c r="I7" s="85"/>
      <c r="J7" s="40"/>
      <c r="K7" s="43"/>
      <c r="L7" s="34"/>
      <c r="M7" s="42"/>
      <c r="N7" s="40"/>
      <c r="O7" s="43"/>
      <c r="P7" s="41"/>
      <c r="Q7" s="35"/>
      <c r="R7" s="42"/>
      <c r="S7" s="40"/>
      <c r="T7" s="41"/>
      <c r="U7" s="41"/>
      <c r="V7" s="35"/>
      <c r="W7" s="39"/>
      <c r="X7" s="40"/>
      <c r="Y7" s="41"/>
      <c r="Z7" s="35"/>
      <c r="AA7" s="43"/>
      <c r="AB7" s="34"/>
      <c r="AC7" s="43"/>
      <c r="AD7" s="34"/>
      <c r="AE7" s="43"/>
      <c r="AF7" s="35"/>
      <c r="AG7" s="87"/>
      <c r="AH7" s="34"/>
      <c r="AI7" s="40"/>
      <c r="AJ7" s="35"/>
      <c r="AK7" s="44"/>
      <c r="AL7" s="35"/>
      <c r="AM7" s="44"/>
      <c r="AN7" s="34"/>
      <c r="AO7" s="44"/>
      <c r="AP7" s="61"/>
      <c r="AQ7" s="44"/>
      <c r="AR7" s="35"/>
      <c r="AS7" s="44"/>
      <c r="AT7" s="61"/>
      <c r="AU7" s="49"/>
      <c r="AV7" s="35"/>
      <c r="AW7" s="45"/>
    </row>
    <row r="8" spans="1:49" s="54" customFormat="1" ht="15.75" customHeight="1" x14ac:dyDescent="0.2">
      <c r="A8" s="8" t="s">
        <v>24</v>
      </c>
      <c r="B8" s="8" t="s">
        <v>25</v>
      </c>
      <c r="D8" s="106">
        <v>8.4957999999999991</v>
      </c>
      <c r="E8" s="46" t="s">
        <v>27</v>
      </c>
      <c r="F8" s="104" t="s">
        <v>28</v>
      </c>
      <c r="G8" s="86" t="s">
        <v>974</v>
      </c>
      <c r="H8" s="13"/>
      <c r="I8" s="110">
        <v>0.24745</v>
      </c>
      <c r="J8" s="46" t="s">
        <v>26</v>
      </c>
      <c r="K8" s="106" t="s">
        <v>30</v>
      </c>
      <c r="L8" s="47"/>
      <c r="M8" s="106">
        <v>5.8666</v>
      </c>
      <c r="N8" s="46" t="s">
        <v>27</v>
      </c>
      <c r="O8" s="106" t="s">
        <v>30</v>
      </c>
      <c r="P8" s="100" t="s">
        <v>975</v>
      </c>
      <c r="Q8" s="13"/>
      <c r="R8" s="104">
        <v>23.7347</v>
      </c>
      <c r="S8" s="46" t="s">
        <v>26</v>
      </c>
      <c r="T8" s="104" t="s">
        <v>28</v>
      </c>
      <c r="U8" s="100" t="s">
        <v>1068</v>
      </c>
      <c r="V8" s="13"/>
      <c r="W8" s="104">
        <v>8.4649999999999999</v>
      </c>
      <c r="X8" s="46" t="s">
        <v>27</v>
      </c>
      <c r="Y8" s="100" t="s">
        <v>1006</v>
      </c>
      <c r="Z8" s="13"/>
      <c r="AA8" s="104">
        <v>77.5</v>
      </c>
      <c r="AB8" s="53"/>
      <c r="AC8" s="104">
        <v>76.8</v>
      </c>
      <c r="AD8" s="53"/>
      <c r="AE8" s="104">
        <v>78.2</v>
      </c>
      <c r="AF8" s="101"/>
      <c r="AG8" s="100" t="s">
        <v>1187</v>
      </c>
      <c r="AH8" s="50"/>
      <c r="AI8" s="46">
        <v>1.1699821976971201</v>
      </c>
      <c r="AJ8" s="51"/>
      <c r="AK8" s="104">
        <v>2.0333333333333332</v>
      </c>
      <c r="AL8" s="101"/>
      <c r="AM8" s="104">
        <v>12.4</v>
      </c>
      <c r="AN8" s="53"/>
      <c r="AO8" s="104">
        <v>3.9333333333333331</v>
      </c>
      <c r="AP8" s="53"/>
      <c r="AQ8" s="104">
        <v>16.266666666666666</v>
      </c>
      <c r="AR8" s="51"/>
      <c r="AS8" s="104">
        <v>8.5106382978723403</v>
      </c>
      <c r="AT8" s="62"/>
      <c r="AU8" s="104">
        <v>91.489361702127653</v>
      </c>
      <c r="AV8" s="101"/>
      <c r="AW8" s="107">
        <v>7200</v>
      </c>
    </row>
    <row r="9" spans="1:49" s="54" customFormat="1" ht="15.75" customHeight="1" x14ac:dyDescent="0.2">
      <c r="A9" s="8" t="s">
        <v>31</v>
      </c>
      <c r="B9" s="8" t="s">
        <v>32</v>
      </c>
      <c r="D9" s="104">
        <v>9.1509</v>
      </c>
      <c r="E9" s="46" t="s">
        <v>27</v>
      </c>
      <c r="F9" s="104" t="s">
        <v>28</v>
      </c>
      <c r="G9" s="86" t="s">
        <v>981</v>
      </c>
      <c r="H9" s="13"/>
      <c r="I9" s="111">
        <v>0.37963999999999998</v>
      </c>
      <c r="J9" s="46" t="s">
        <v>26</v>
      </c>
      <c r="K9" s="104" t="s">
        <v>28</v>
      </c>
      <c r="L9" s="47"/>
      <c r="M9" s="106">
        <v>6.6912000000000003</v>
      </c>
      <c r="N9" s="46" t="s">
        <v>27</v>
      </c>
      <c r="O9" s="106" t="s">
        <v>30</v>
      </c>
      <c r="P9" s="100" t="s">
        <v>967</v>
      </c>
      <c r="Q9" s="13"/>
      <c r="R9" s="108">
        <v>30.363399999999999</v>
      </c>
      <c r="S9" s="46" t="s">
        <v>27</v>
      </c>
      <c r="T9" s="108" t="s">
        <v>966</v>
      </c>
      <c r="U9" s="100" t="s">
        <v>985</v>
      </c>
      <c r="V9" s="13"/>
      <c r="W9" s="104">
        <v>8.2888999999999999</v>
      </c>
      <c r="X9" s="46" t="s">
        <v>27</v>
      </c>
      <c r="Y9" s="100" t="s">
        <v>1140</v>
      </c>
      <c r="Z9" s="13"/>
      <c r="AA9" s="104">
        <v>85.2</v>
      </c>
      <c r="AB9" s="53"/>
      <c r="AC9" s="104">
        <v>82.9</v>
      </c>
      <c r="AD9" s="53"/>
      <c r="AE9" s="106">
        <v>86</v>
      </c>
      <c r="AF9" s="101"/>
      <c r="AG9" s="100" t="s">
        <v>1187</v>
      </c>
      <c r="AH9" s="50"/>
      <c r="AI9" s="46">
        <v>0.47281934218181998</v>
      </c>
      <c r="AJ9" s="51"/>
      <c r="AK9" s="106">
        <v>1.8333333333333333</v>
      </c>
      <c r="AL9" s="101"/>
      <c r="AM9" s="104">
        <v>11.55</v>
      </c>
      <c r="AN9" s="53"/>
      <c r="AO9" s="106">
        <v>3.5666666666666669</v>
      </c>
      <c r="AP9" s="53"/>
      <c r="AQ9" s="106">
        <v>14.133333333333333</v>
      </c>
      <c r="AR9" s="51"/>
      <c r="AS9" s="106">
        <v>12</v>
      </c>
      <c r="AT9" s="62"/>
      <c r="AU9" s="106">
        <v>88</v>
      </c>
      <c r="AV9" s="101"/>
      <c r="AW9" s="107">
        <v>8200</v>
      </c>
    </row>
    <row r="10" spans="1:49" s="54" customFormat="1" ht="15.75" customHeight="1" x14ac:dyDescent="0.2">
      <c r="A10" s="8" t="s">
        <v>33</v>
      </c>
      <c r="B10" s="8" t="s">
        <v>34</v>
      </c>
      <c r="D10" s="104">
        <v>10.9598</v>
      </c>
      <c r="E10" s="46" t="s">
        <v>27</v>
      </c>
      <c r="F10" s="108" t="s">
        <v>966</v>
      </c>
      <c r="G10" s="86" t="s">
        <v>999</v>
      </c>
      <c r="H10" s="13"/>
      <c r="I10" s="111">
        <v>0.59421000000000002</v>
      </c>
      <c r="J10" s="46" t="s">
        <v>27</v>
      </c>
      <c r="K10" s="108" t="s">
        <v>966</v>
      </c>
      <c r="L10" s="47"/>
      <c r="M10" s="104">
        <v>7.7907000000000002</v>
      </c>
      <c r="N10" s="46" t="s">
        <v>27</v>
      </c>
      <c r="O10" s="104" t="s">
        <v>28</v>
      </c>
      <c r="P10" s="100" t="s">
        <v>988</v>
      </c>
      <c r="Q10" s="13"/>
      <c r="R10" s="104">
        <v>25.534400000000002</v>
      </c>
      <c r="S10" s="46" t="s">
        <v>29</v>
      </c>
      <c r="T10" s="104" t="s">
        <v>28</v>
      </c>
      <c r="U10" s="100" t="s">
        <v>1034</v>
      </c>
      <c r="V10" s="13"/>
      <c r="W10" s="104">
        <v>8.2530000000000001</v>
      </c>
      <c r="X10" s="46" t="s">
        <v>27</v>
      </c>
      <c r="Y10" s="100" t="s">
        <v>1010</v>
      </c>
      <c r="Z10" s="13"/>
      <c r="AA10" s="108">
        <v>72.3</v>
      </c>
      <c r="AB10" s="53"/>
      <c r="AC10" s="108">
        <v>70.099999999999994</v>
      </c>
      <c r="AD10" s="53"/>
      <c r="AE10" s="108">
        <v>63.8</v>
      </c>
      <c r="AF10" s="101"/>
      <c r="AG10" s="100" t="s">
        <v>1187</v>
      </c>
      <c r="AH10" s="50"/>
      <c r="AI10" s="46">
        <v>1.7829500328762</v>
      </c>
      <c r="AJ10" s="51"/>
      <c r="AK10" s="108">
        <v>2.8</v>
      </c>
      <c r="AL10" s="101"/>
      <c r="AM10" s="106">
        <v>10.683333333333334</v>
      </c>
      <c r="AN10" s="53"/>
      <c r="AO10" s="104">
        <v>3.95</v>
      </c>
      <c r="AP10" s="53"/>
      <c r="AQ10" s="104">
        <v>18.600000000000001</v>
      </c>
      <c r="AR10" s="51"/>
      <c r="AS10" s="104">
        <v>5.6338028169014089</v>
      </c>
      <c r="AT10" s="62"/>
      <c r="AU10" s="104">
        <v>94.366197183098592</v>
      </c>
      <c r="AV10" s="101"/>
      <c r="AW10" s="105">
        <v>11600</v>
      </c>
    </row>
    <row r="11" spans="1:49" s="54" customFormat="1" ht="15.75" customHeight="1" x14ac:dyDescent="0.2">
      <c r="A11" s="8" t="s">
        <v>35</v>
      </c>
      <c r="B11" s="8" t="s">
        <v>36</v>
      </c>
      <c r="D11" s="104">
        <v>9.7720000000000002</v>
      </c>
      <c r="E11" s="46" t="s">
        <v>27</v>
      </c>
      <c r="F11" s="104" t="s">
        <v>28</v>
      </c>
      <c r="G11" s="86" t="s">
        <v>970</v>
      </c>
      <c r="H11" s="13"/>
      <c r="I11" s="111">
        <v>0.43754999999999999</v>
      </c>
      <c r="J11" s="46" t="s">
        <v>29</v>
      </c>
      <c r="K11" s="104" t="s">
        <v>28</v>
      </c>
      <c r="L11" s="47"/>
      <c r="M11" s="106">
        <v>6.2716000000000003</v>
      </c>
      <c r="N11" s="46" t="s">
        <v>27</v>
      </c>
      <c r="O11" s="104" t="s">
        <v>28</v>
      </c>
      <c r="P11" s="100" t="s">
        <v>1058</v>
      </c>
      <c r="Q11" s="13"/>
      <c r="R11" s="106">
        <v>14.974</v>
      </c>
      <c r="S11" s="46" t="s">
        <v>29</v>
      </c>
      <c r="T11" s="106" t="s">
        <v>30</v>
      </c>
      <c r="U11" s="100" t="s">
        <v>1121</v>
      </c>
      <c r="V11" s="13"/>
      <c r="W11" s="106">
        <v>6.6121999999999996</v>
      </c>
      <c r="X11" s="46" t="s">
        <v>26</v>
      </c>
      <c r="Y11" s="100" t="s">
        <v>1141</v>
      </c>
      <c r="Z11" s="13"/>
      <c r="AA11" s="46" t="s">
        <v>1057</v>
      </c>
      <c r="AB11" s="53"/>
      <c r="AC11" s="46" t="s">
        <v>1057</v>
      </c>
      <c r="AD11" s="53"/>
      <c r="AE11" s="46" t="s">
        <v>1057</v>
      </c>
      <c r="AF11" s="101"/>
      <c r="AG11" s="100" t="s">
        <v>1187</v>
      </c>
      <c r="AH11" s="50"/>
      <c r="AI11" s="46">
        <v>3.2623184453477201</v>
      </c>
      <c r="AJ11" s="51"/>
      <c r="AK11" s="106">
        <v>1.3666666666666667</v>
      </c>
      <c r="AL11" s="101"/>
      <c r="AM11" s="106">
        <v>10.083333333333334</v>
      </c>
      <c r="AN11" s="53"/>
      <c r="AO11" s="104">
        <v>3.7666666666666666</v>
      </c>
      <c r="AP11" s="53"/>
      <c r="AQ11" s="108">
        <v>22.416666666666668</v>
      </c>
      <c r="AR11" s="51"/>
      <c r="AS11" s="104">
        <v>8.695652173913043</v>
      </c>
      <c r="AT11" s="62"/>
      <c r="AU11" s="104">
        <v>91.304347826086953</v>
      </c>
      <c r="AV11" s="101"/>
      <c r="AW11" s="109">
        <v>12400</v>
      </c>
    </row>
    <row r="12" spans="1:49" s="54" customFormat="1" ht="15.75" customHeight="1" x14ac:dyDescent="0.2">
      <c r="A12" s="8" t="s">
        <v>37</v>
      </c>
      <c r="B12" s="8" t="s">
        <v>38</v>
      </c>
      <c r="D12" s="108">
        <v>12.444900000000001</v>
      </c>
      <c r="E12" s="46" t="s">
        <v>27</v>
      </c>
      <c r="F12" s="108" t="s">
        <v>966</v>
      </c>
      <c r="G12" s="86" t="s">
        <v>1020</v>
      </c>
      <c r="H12" s="13"/>
      <c r="I12" s="111">
        <v>0.47409000000000001</v>
      </c>
      <c r="J12" s="46" t="s">
        <v>26</v>
      </c>
      <c r="K12" s="104" t="s">
        <v>28</v>
      </c>
      <c r="L12" s="47"/>
      <c r="M12" s="104">
        <v>7.6329000000000002</v>
      </c>
      <c r="N12" s="46" t="s">
        <v>29</v>
      </c>
      <c r="O12" s="106" t="s">
        <v>30</v>
      </c>
      <c r="P12" s="100" t="s">
        <v>977</v>
      </c>
      <c r="Q12" s="13"/>
      <c r="R12" s="104">
        <v>25.956499999999998</v>
      </c>
      <c r="S12" s="46" t="s">
        <v>27</v>
      </c>
      <c r="T12" s="104" t="s">
        <v>28</v>
      </c>
      <c r="U12" s="100" t="s">
        <v>1122</v>
      </c>
      <c r="V12" s="13"/>
      <c r="W12" s="104">
        <v>10.0984</v>
      </c>
      <c r="X12" s="46" t="s">
        <v>26</v>
      </c>
      <c r="Y12" s="100" t="s">
        <v>1021</v>
      </c>
      <c r="Z12" s="13"/>
      <c r="AA12" s="46" t="s">
        <v>1057</v>
      </c>
      <c r="AB12" s="53"/>
      <c r="AC12" s="46" t="s">
        <v>1057</v>
      </c>
      <c r="AD12" s="53"/>
      <c r="AE12" s="46" t="s">
        <v>1057</v>
      </c>
      <c r="AF12" s="101"/>
      <c r="AG12" s="100" t="s">
        <v>1187</v>
      </c>
      <c r="AH12" s="50"/>
      <c r="AI12" s="46">
        <v>1.0913506638764401</v>
      </c>
      <c r="AJ12" s="51"/>
      <c r="AK12" s="104">
        <v>2.1833333333333331</v>
      </c>
      <c r="AL12" s="101"/>
      <c r="AM12" s="104">
        <v>13.9</v>
      </c>
      <c r="AN12" s="53"/>
      <c r="AO12" s="46" t="s">
        <v>1057</v>
      </c>
      <c r="AP12" s="53"/>
      <c r="AQ12" s="46" t="s">
        <v>1057</v>
      </c>
      <c r="AR12" s="51"/>
      <c r="AS12" s="104">
        <v>8.2191780821917799</v>
      </c>
      <c r="AT12" s="62"/>
      <c r="AU12" s="104">
        <v>91.780821917808225</v>
      </c>
      <c r="AV12" s="101"/>
      <c r="AW12" s="105">
        <v>9900</v>
      </c>
    </row>
    <row r="13" spans="1:49" s="54" customFormat="1" ht="15.75" customHeight="1" x14ac:dyDescent="0.2">
      <c r="A13" s="8" t="s">
        <v>39</v>
      </c>
      <c r="B13" s="8" t="s">
        <v>40</v>
      </c>
      <c r="D13" s="104">
        <v>10.145300000000001</v>
      </c>
      <c r="E13" s="46" t="s">
        <v>26</v>
      </c>
      <c r="F13" s="106" t="s">
        <v>30</v>
      </c>
      <c r="G13" s="86" t="s">
        <v>970</v>
      </c>
      <c r="H13" s="13"/>
      <c r="I13" s="112">
        <v>1.002</v>
      </c>
      <c r="J13" s="46" t="s">
        <v>26</v>
      </c>
      <c r="K13" s="108" t="s">
        <v>966</v>
      </c>
      <c r="L13" s="47"/>
      <c r="M13" s="106">
        <v>5.2605000000000004</v>
      </c>
      <c r="N13" s="46" t="s">
        <v>27</v>
      </c>
      <c r="O13" s="106" t="s">
        <v>30</v>
      </c>
      <c r="P13" s="100" t="s">
        <v>1059</v>
      </c>
      <c r="Q13" s="13"/>
      <c r="R13" s="104">
        <v>20.290600000000001</v>
      </c>
      <c r="S13" s="46" t="s">
        <v>26</v>
      </c>
      <c r="T13" s="108" t="s">
        <v>966</v>
      </c>
      <c r="U13" s="100" t="s">
        <v>1018</v>
      </c>
      <c r="V13" s="13"/>
      <c r="W13" s="106">
        <v>6.7644000000000002</v>
      </c>
      <c r="X13" s="46" t="s">
        <v>26</v>
      </c>
      <c r="Y13" s="100" t="s">
        <v>1019</v>
      </c>
      <c r="Z13" s="13"/>
      <c r="AA13" s="106">
        <v>99</v>
      </c>
      <c r="AB13" s="53"/>
      <c r="AC13" s="106">
        <v>96.6</v>
      </c>
      <c r="AD13" s="53"/>
      <c r="AE13" s="106">
        <v>92.9</v>
      </c>
      <c r="AF13" s="101"/>
      <c r="AG13" s="100" t="s">
        <v>1188</v>
      </c>
      <c r="AH13" s="50"/>
      <c r="AI13" s="46">
        <v>0.12313754463733</v>
      </c>
      <c r="AJ13" s="51"/>
      <c r="AK13" s="104">
        <v>2.2166666666666668</v>
      </c>
      <c r="AL13" s="101"/>
      <c r="AM13" s="108">
        <v>18.616666666666667</v>
      </c>
      <c r="AN13" s="53"/>
      <c r="AO13" s="106">
        <v>3.75</v>
      </c>
      <c r="AP13" s="53"/>
      <c r="AQ13" s="104">
        <v>18.116666666666667</v>
      </c>
      <c r="AR13" s="51"/>
      <c r="AS13" s="106">
        <v>12.121212121212121</v>
      </c>
      <c r="AT13" s="62"/>
      <c r="AU13" s="106">
        <v>87.878787878787875</v>
      </c>
      <c r="AV13" s="101"/>
      <c r="AW13" s="109">
        <v>15800</v>
      </c>
    </row>
    <row r="14" spans="1:49" s="54" customFormat="1" ht="15.75" customHeight="1" x14ac:dyDescent="0.2">
      <c r="A14" s="8" t="s">
        <v>41</v>
      </c>
      <c r="B14" s="8" t="s">
        <v>42</v>
      </c>
      <c r="D14" s="104">
        <v>11.487399999999999</v>
      </c>
      <c r="E14" s="46" t="s">
        <v>27</v>
      </c>
      <c r="F14" s="106" t="s">
        <v>30</v>
      </c>
      <c r="G14" s="86" t="s">
        <v>983</v>
      </c>
      <c r="H14" s="13"/>
      <c r="I14" s="111">
        <v>0.59887000000000001</v>
      </c>
      <c r="J14" s="46" t="s">
        <v>29</v>
      </c>
      <c r="K14" s="104" t="s">
        <v>28</v>
      </c>
      <c r="L14" s="47"/>
      <c r="M14" s="106">
        <v>5.8253000000000004</v>
      </c>
      <c r="N14" s="46" t="s">
        <v>27</v>
      </c>
      <c r="O14" s="106" t="s">
        <v>30</v>
      </c>
      <c r="P14" s="100" t="s">
        <v>1060</v>
      </c>
      <c r="Q14" s="13"/>
      <c r="R14" s="106">
        <v>11.4329</v>
      </c>
      <c r="S14" s="46" t="s">
        <v>26</v>
      </c>
      <c r="T14" s="106" t="s">
        <v>30</v>
      </c>
      <c r="U14" s="100" t="s">
        <v>1123</v>
      </c>
      <c r="V14" s="13"/>
      <c r="W14" s="106">
        <v>6.0979000000000001</v>
      </c>
      <c r="X14" s="46" t="s">
        <v>26</v>
      </c>
      <c r="Y14" s="100" t="s">
        <v>1142</v>
      </c>
      <c r="Z14" s="13"/>
      <c r="AA14" s="46" t="s">
        <v>1057</v>
      </c>
      <c r="AB14" s="53"/>
      <c r="AC14" s="46" t="s">
        <v>1057</v>
      </c>
      <c r="AD14" s="53"/>
      <c r="AE14" s="46" t="s">
        <v>1057</v>
      </c>
      <c r="AF14" s="101"/>
      <c r="AG14" s="100" t="s">
        <v>1188</v>
      </c>
      <c r="AH14" s="50"/>
      <c r="AI14" s="46">
        <v>0.32578713822930999</v>
      </c>
      <c r="AJ14" s="51"/>
      <c r="AK14" s="104">
        <v>2.15</v>
      </c>
      <c r="AL14" s="101"/>
      <c r="AM14" s="108">
        <v>14.95</v>
      </c>
      <c r="AN14" s="53"/>
      <c r="AO14" s="106">
        <v>3.75</v>
      </c>
      <c r="AP14" s="53"/>
      <c r="AQ14" s="104">
        <v>18.3</v>
      </c>
      <c r="AR14" s="51"/>
      <c r="AS14" s="106">
        <v>11.627906976744185</v>
      </c>
      <c r="AT14" s="62"/>
      <c r="AU14" s="106">
        <v>88.372093023255815</v>
      </c>
      <c r="AV14" s="101"/>
      <c r="AW14" s="105">
        <v>10900</v>
      </c>
    </row>
    <row r="15" spans="1:49" s="54" customFormat="1" ht="15.75" customHeight="1" x14ac:dyDescent="0.2">
      <c r="A15" s="8" t="s">
        <v>43</v>
      </c>
      <c r="B15" s="8" t="s">
        <v>44</v>
      </c>
      <c r="D15" s="104">
        <v>10.882899999999999</v>
      </c>
      <c r="E15" s="46" t="s">
        <v>27</v>
      </c>
      <c r="F15" s="104" t="s">
        <v>28</v>
      </c>
      <c r="G15" s="86" t="s">
        <v>981</v>
      </c>
      <c r="H15" s="13"/>
      <c r="I15" s="111">
        <v>0.38774999999999998</v>
      </c>
      <c r="J15" s="46" t="s">
        <v>26</v>
      </c>
      <c r="K15" s="106" t="s">
        <v>30</v>
      </c>
      <c r="L15" s="47"/>
      <c r="M15" s="104">
        <v>7.7938000000000001</v>
      </c>
      <c r="N15" s="46" t="s">
        <v>27</v>
      </c>
      <c r="O15" s="106" t="s">
        <v>30</v>
      </c>
      <c r="P15" s="100" t="s">
        <v>984</v>
      </c>
      <c r="Q15" s="13"/>
      <c r="R15" s="104">
        <v>28.784099999999999</v>
      </c>
      <c r="S15" s="46" t="s">
        <v>26</v>
      </c>
      <c r="T15" s="104" t="s">
        <v>28</v>
      </c>
      <c r="U15" s="100" t="s">
        <v>1006</v>
      </c>
      <c r="V15" s="13"/>
      <c r="W15" s="106">
        <v>6.6565000000000003</v>
      </c>
      <c r="X15" s="46" t="s">
        <v>29</v>
      </c>
      <c r="Y15" s="100" t="s">
        <v>998</v>
      </c>
      <c r="Z15" s="13"/>
      <c r="AA15" s="46" t="s">
        <v>1057</v>
      </c>
      <c r="AB15" s="53"/>
      <c r="AC15" s="46" t="s">
        <v>1057</v>
      </c>
      <c r="AD15" s="53"/>
      <c r="AE15" s="46" t="s">
        <v>1057</v>
      </c>
      <c r="AF15" s="101"/>
      <c r="AG15" s="100" t="s">
        <v>1187</v>
      </c>
      <c r="AH15" s="50"/>
      <c r="AI15" s="46">
        <v>6.3965211286036601</v>
      </c>
      <c r="AJ15" s="51"/>
      <c r="AK15" s="104">
        <v>2.3333333333333335</v>
      </c>
      <c r="AL15" s="101"/>
      <c r="AM15" s="104">
        <v>12.3</v>
      </c>
      <c r="AN15" s="53"/>
      <c r="AO15" s="46" t="s">
        <v>1057</v>
      </c>
      <c r="AP15" s="53"/>
      <c r="AQ15" s="46" t="s">
        <v>1057</v>
      </c>
      <c r="AR15" s="51"/>
      <c r="AS15" s="106">
        <v>10.975609756097562</v>
      </c>
      <c r="AT15" s="62"/>
      <c r="AU15" s="106">
        <v>89.024390243902445</v>
      </c>
      <c r="AV15" s="101"/>
      <c r="AW15" s="105">
        <v>8900</v>
      </c>
    </row>
    <row r="16" spans="1:49" s="54" customFormat="1" ht="15.75" customHeight="1" x14ac:dyDescent="0.2">
      <c r="A16" s="8" t="s">
        <v>45</v>
      </c>
      <c r="B16" s="8" t="s">
        <v>46</v>
      </c>
      <c r="D16" s="104">
        <v>10.8085</v>
      </c>
      <c r="E16" s="46" t="s">
        <v>27</v>
      </c>
      <c r="F16" s="104" t="s">
        <v>28</v>
      </c>
      <c r="G16" s="86" t="s">
        <v>997</v>
      </c>
      <c r="H16" s="13"/>
      <c r="I16" s="112">
        <v>0.63749999999999996</v>
      </c>
      <c r="J16" s="46" t="s">
        <v>26</v>
      </c>
      <c r="K16" s="108" t="s">
        <v>966</v>
      </c>
      <c r="L16" s="47"/>
      <c r="M16" s="104">
        <v>9.4176000000000002</v>
      </c>
      <c r="N16" s="46" t="s">
        <v>27</v>
      </c>
      <c r="O16" s="108" t="s">
        <v>966</v>
      </c>
      <c r="P16" s="100" t="s">
        <v>1016</v>
      </c>
      <c r="Q16" s="13"/>
      <c r="R16" s="104">
        <v>25.210100000000001</v>
      </c>
      <c r="S16" s="46" t="s">
        <v>27</v>
      </c>
      <c r="T16" s="108" t="s">
        <v>966</v>
      </c>
      <c r="U16" s="100" t="s">
        <v>977</v>
      </c>
      <c r="V16" s="13"/>
      <c r="W16" s="104">
        <v>7.8239999999999998</v>
      </c>
      <c r="X16" s="46" t="s">
        <v>26</v>
      </c>
      <c r="Y16" s="100" t="s">
        <v>969</v>
      </c>
      <c r="Z16" s="13"/>
      <c r="AA16" s="46" t="s">
        <v>1057</v>
      </c>
      <c r="AB16" s="53"/>
      <c r="AC16" s="46" t="s">
        <v>1057</v>
      </c>
      <c r="AD16" s="53"/>
      <c r="AE16" s="46" t="s">
        <v>1057</v>
      </c>
      <c r="AF16" s="101"/>
      <c r="AG16" s="100" t="s">
        <v>1187</v>
      </c>
      <c r="AH16" s="50"/>
      <c r="AI16" s="46">
        <v>1.56599532081988</v>
      </c>
      <c r="AJ16" s="51"/>
      <c r="AK16" s="108">
        <v>2.3833333333333333</v>
      </c>
      <c r="AL16" s="101"/>
      <c r="AM16" s="104">
        <v>13.683333333333334</v>
      </c>
      <c r="AN16" s="53"/>
      <c r="AO16" s="104">
        <v>3.8666666666666667</v>
      </c>
      <c r="AP16" s="53"/>
      <c r="AQ16" s="104">
        <v>16.850000000000001</v>
      </c>
      <c r="AR16" s="51"/>
      <c r="AS16" s="104">
        <v>5.9659090909090908</v>
      </c>
      <c r="AT16" s="62"/>
      <c r="AU16" s="104">
        <v>94.034090909090907</v>
      </c>
      <c r="AV16" s="101"/>
      <c r="AW16" s="109">
        <v>13800</v>
      </c>
    </row>
    <row r="17" spans="1:49" s="54" customFormat="1" ht="15.75" customHeight="1" x14ac:dyDescent="0.2">
      <c r="A17" s="8" t="s">
        <v>47</v>
      </c>
      <c r="B17" s="8" t="s">
        <v>48</v>
      </c>
      <c r="D17" s="104">
        <v>10.770899999999999</v>
      </c>
      <c r="E17" s="46" t="s">
        <v>27</v>
      </c>
      <c r="F17" s="104" t="s">
        <v>28</v>
      </c>
      <c r="G17" s="86" t="s">
        <v>993</v>
      </c>
      <c r="H17" s="13"/>
      <c r="I17" s="111">
        <v>0.49554999999999999</v>
      </c>
      <c r="J17" s="46" t="s">
        <v>26</v>
      </c>
      <c r="K17" s="104" t="s">
        <v>28</v>
      </c>
      <c r="L17" s="47"/>
      <c r="M17" s="108">
        <v>11.266400000000001</v>
      </c>
      <c r="N17" s="46" t="s">
        <v>29</v>
      </c>
      <c r="O17" s="104" t="s">
        <v>28</v>
      </c>
      <c r="P17" s="100" t="s">
        <v>1015</v>
      </c>
      <c r="Q17" s="13"/>
      <c r="R17" s="104">
        <v>25.724699999999999</v>
      </c>
      <c r="S17" s="46" t="s">
        <v>26</v>
      </c>
      <c r="T17" s="106" t="s">
        <v>30</v>
      </c>
      <c r="U17" s="100" t="s">
        <v>1124</v>
      </c>
      <c r="V17" s="13"/>
      <c r="W17" s="108">
        <v>12.694900000000001</v>
      </c>
      <c r="X17" s="46" t="s">
        <v>26</v>
      </c>
      <c r="Y17" s="100" t="s">
        <v>1015</v>
      </c>
      <c r="Z17" s="13"/>
      <c r="AA17" s="104">
        <v>74.900000000000006</v>
      </c>
      <c r="AB17" s="53"/>
      <c r="AC17" s="104">
        <v>76.099999999999994</v>
      </c>
      <c r="AD17" s="53"/>
      <c r="AE17" s="104">
        <v>77</v>
      </c>
      <c r="AF17" s="101"/>
      <c r="AG17" s="100" t="s">
        <v>1187</v>
      </c>
      <c r="AH17" s="50"/>
      <c r="AI17" s="46">
        <v>1.19085118465064</v>
      </c>
      <c r="AJ17" s="51"/>
      <c r="AK17" s="106">
        <v>1.85</v>
      </c>
      <c r="AL17" s="101"/>
      <c r="AM17" s="104">
        <v>11.933333333333334</v>
      </c>
      <c r="AN17" s="53"/>
      <c r="AO17" s="104">
        <v>3.9666666666666668</v>
      </c>
      <c r="AP17" s="53"/>
      <c r="AQ17" s="106">
        <v>12.516666666666667</v>
      </c>
      <c r="AR17" s="51"/>
      <c r="AS17" s="108">
        <v>4.6357615894039732</v>
      </c>
      <c r="AT17" s="62"/>
      <c r="AU17" s="108">
        <v>95.36423841059603</v>
      </c>
      <c r="AV17" s="101"/>
      <c r="AW17" s="105">
        <v>9400</v>
      </c>
    </row>
    <row r="18" spans="1:49" s="54" customFormat="1" ht="15.75" customHeight="1" x14ac:dyDescent="0.2">
      <c r="A18" s="8" t="s">
        <v>49</v>
      </c>
      <c r="B18" s="8" t="s">
        <v>50</v>
      </c>
      <c r="D18" s="104">
        <v>10.178800000000001</v>
      </c>
      <c r="E18" s="46" t="s">
        <v>27</v>
      </c>
      <c r="F18" s="104" t="s">
        <v>28</v>
      </c>
      <c r="G18" s="86" t="s">
        <v>999</v>
      </c>
      <c r="H18" s="13"/>
      <c r="I18" s="111">
        <v>0.57547999999999999</v>
      </c>
      <c r="J18" s="46" t="s">
        <v>29</v>
      </c>
      <c r="K18" s="106" t="s">
        <v>30</v>
      </c>
      <c r="L18" s="47"/>
      <c r="M18" s="104">
        <v>7.4451999999999998</v>
      </c>
      <c r="N18" s="46" t="s">
        <v>26</v>
      </c>
      <c r="O18" s="106" t="s">
        <v>30</v>
      </c>
      <c r="P18" s="100" t="s">
        <v>1061</v>
      </c>
      <c r="Q18" s="13"/>
      <c r="R18" s="104">
        <v>27.658899999999999</v>
      </c>
      <c r="S18" s="46" t="s">
        <v>26</v>
      </c>
      <c r="T18" s="104" t="s">
        <v>28</v>
      </c>
      <c r="U18" s="100" t="s">
        <v>999</v>
      </c>
      <c r="V18" s="13"/>
      <c r="W18" s="104">
        <v>10.0352</v>
      </c>
      <c r="X18" s="46" t="s">
        <v>26</v>
      </c>
      <c r="Y18" s="100" t="s">
        <v>1065</v>
      </c>
      <c r="Z18" s="13"/>
      <c r="AA18" s="104">
        <v>80.7</v>
      </c>
      <c r="AB18" s="53"/>
      <c r="AC18" s="104">
        <v>83.1</v>
      </c>
      <c r="AD18" s="53"/>
      <c r="AE18" s="104">
        <v>75.7</v>
      </c>
      <c r="AF18" s="101"/>
      <c r="AG18" s="100" t="s">
        <v>1188</v>
      </c>
      <c r="AH18" s="50"/>
      <c r="AI18" s="46">
        <v>1.52253980757649</v>
      </c>
      <c r="AJ18" s="51"/>
      <c r="AK18" s="108">
        <v>2.4</v>
      </c>
      <c r="AL18" s="101"/>
      <c r="AM18" s="108">
        <v>16.766666666666666</v>
      </c>
      <c r="AN18" s="53"/>
      <c r="AO18" s="104">
        <v>4.0166666666666666</v>
      </c>
      <c r="AP18" s="53"/>
      <c r="AQ18" s="104">
        <v>17.866666666666667</v>
      </c>
      <c r="AR18" s="51"/>
      <c r="AS18" s="108">
        <v>2.3255813953488373</v>
      </c>
      <c r="AT18" s="62"/>
      <c r="AU18" s="108">
        <v>97.674418604651152</v>
      </c>
      <c r="AV18" s="101"/>
      <c r="AW18" s="105">
        <v>8800</v>
      </c>
    </row>
    <row r="19" spans="1:49" s="54" customFormat="1" ht="15.75" customHeight="1" x14ac:dyDescent="0.2">
      <c r="A19" s="8" t="s">
        <v>51</v>
      </c>
      <c r="B19" s="8" t="s">
        <v>52</v>
      </c>
      <c r="D19" s="108">
        <v>11.840400000000001</v>
      </c>
      <c r="E19" s="46" t="s">
        <v>27</v>
      </c>
      <c r="F19" s="104" t="s">
        <v>28</v>
      </c>
      <c r="G19" s="86" t="s">
        <v>977</v>
      </c>
      <c r="H19" s="13"/>
      <c r="I19" s="112">
        <v>1.02555</v>
      </c>
      <c r="J19" s="46" t="s">
        <v>26</v>
      </c>
      <c r="K19" s="104" t="s">
        <v>28</v>
      </c>
      <c r="L19" s="47"/>
      <c r="M19" s="104">
        <v>7.3186999999999998</v>
      </c>
      <c r="N19" s="46" t="s">
        <v>29</v>
      </c>
      <c r="O19" s="104" t="s">
        <v>28</v>
      </c>
      <c r="P19" s="100" t="s">
        <v>1062</v>
      </c>
      <c r="Q19" s="13"/>
      <c r="R19" s="106">
        <v>13.332100000000001</v>
      </c>
      <c r="S19" s="46" t="s">
        <v>29</v>
      </c>
      <c r="T19" s="106" t="s">
        <v>30</v>
      </c>
      <c r="U19" s="100" t="s">
        <v>1110</v>
      </c>
      <c r="V19" s="13"/>
      <c r="W19" s="106">
        <v>4.8948999999999998</v>
      </c>
      <c r="X19" s="46" t="s">
        <v>29</v>
      </c>
      <c r="Y19" s="100" t="s">
        <v>984</v>
      </c>
      <c r="Z19" s="13"/>
      <c r="AA19" s="106">
        <v>94.2</v>
      </c>
      <c r="AB19" s="53"/>
      <c r="AC19" s="106">
        <v>92.9</v>
      </c>
      <c r="AD19" s="53"/>
      <c r="AE19" s="104">
        <v>81.2</v>
      </c>
      <c r="AF19" s="101"/>
      <c r="AG19" s="100" t="s">
        <v>1187</v>
      </c>
      <c r="AH19" s="50"/>
      <c r="AI19" s="46">
        <v>5.2248497446740396</v>
      </c>
      <c r="AJ19" s="51"/>
      <c r="AK19" s="108">
        <v>2.4</v>
      </c>
      <c r="AL19" s="101"/>
      <c r="AM19" s="108">
        <v>20.75</v>
      </c>
      <c r="AN19" s="53"/>
      <c r="AO19" s="108">
        <v>4.8499999999999996</v>
      </c>
      <c r="AP19" s="53"/>
      <c r="AQ19" s="108">
        <v>26.716666666666665</v>
      </c>
      <c r="AR19" s="51"/>
      <c r="AS19" s="106">
        <v>11.165048543689322</v>
      </c>
      <c r="AT19" s="62"/>
      <c r="AU19" s="106">
        <v>88.834951456310691</v>
      </c>
      <c r="AV19" s="101"/>
      <c r="AW19" s="109">
        <v>13300</v>
      </c>
    </row>
    <row r="20" spans="1:49" s="54" customFormat="1" ht="15.75" customHeight="1" x14ac:dyDescent="0.2">
      <c r="A20" s="8" t="s">
        <v>53</v>
      </c>
      <c r="B20" s="8" t="s">
        <v>54</v>
      </c>
      <c r="D20" s="108">
        <v>14.0528</v>
      </c>
      <c r="E20" s="46" t="s">
        <v>27</v>
      </c>
      <c r="F20" s="104" t="s">
        <v>28</v>
      </c>
      <c r="G20" s="86" t="s">
        <v>1036</v>
      </c>
      <c r="H20" s="13"/>
      <c r="I20" s="112">
        <v>0.84316999999999998</v>
      </c>
      <c r="J20" s="46" t="s">
        <v>29</v>
      </c>
      <c r="K20" s="104" t="s">
        <v>28</v>
      </c>
      <c r="L20" s="47"/>
      <c r="M20" s="106">
        <v>5.3400999999999996</v>
      </c>
      <c r="N20" s="46" t="s">
        <v>29</v>
      </c>
      <c r="O20" s="104" t="s">
        <v>28</v>
      </c>
      <c r="P20" s="100" t="s">
        <v>990</v>
      </c>
      <c r="Q20" s="13"/>
      <c r="R20" s="106">
        <v>16.160799999999998</v>
      </c>
      <c r="S20" s="46" t="s">
        <v>29</v>
      </c>
      <c r="T20" s="108" t="s">
        <v>966</v>
      </c>
      <c r="U20" s="100" t="s">
        <v>1037</v>
      </c>
      <c r="V20" s="13"/>
      <c r="W20" s="106">
        <v>7.1680000000000001</v>
      </c>
      <c r="X20" s="46" t="s">
        <v>26</v>
      </c>
      <c r="Y20" s="100" t="s">
        <v>1077</v>
      </c>
      <c r="Z20" s="13"/>
      <c r="AA20" s="46" t="s">
        <v>1057</v>
      </c>
      <c r="AB20" s="53"/>
      <c r="AC20" s="46" t="s">
        <v>1057</v>
      </c>
      <c r="AD20" s="53"/>
      <c r="AE20" s="46" t="s">
        <v>1057</v>
      </c>
      <c r="AF20" s="101"/>
      <c r="AG20" s="100" t="s">
        <v>1187</v>
      </c>
      <c r="AH20" s="50"/>
      <c r="AI20" s="46">
        <v>15.571960637243</v>
      </c>
      <c r="AJ20" s="51"/>
      <c r="AK20" s="108">
        <v>2.4166666666666665</v>
      </c>
      <c r="AL20" s="101"/>
      <c r="AM20" s="108">
        <v>19.3</v>
      </c>
      <c r="AN20" s="53"/>
      <c r="AO20" s="106">
        <v>3.5666666666666669</v>
      </c>
      <c r="AP20" s="53"/>
      <c r="AQ20" s="108">
        <v>34.383333333333333</v>
      </c>
      <c r="AR20" s="51"/>
      <c r="AS20" s="106">
        <v>33.333333333333329</v>
      </c>
      <c r="AT20" s="62"/>
      <c r="AU20" s="106">
        <v>66.666666666666657</v>
      </c>
      <c r="AV20" s="101"/>
      <c r="AW20" s="109">
        <v>13000</v>
      </c>
    </row>
    <row r="21" spans="1:49" s="54" customFormat="1" ht="15.75" customHeight="1" x14ac:dyDescent="0.2">
      <c r="A21" s="8" t="s">
        <v>55</v>
      </c>
      <c r="B21" s="8" t="s">
        <v>56</v>
      </c>
      <c r="D21" s="106">
        <v>8.0002999999999993</v>
      </c>
      <c r="E21" s="46" t="s">
        <v>26</v>
      </c>
      <c r="F21" s="104" t="s">
        <v>28</v>
      </c>
      <c r="G21" s="86" t="s">
        <v>970</v>
      </c>
      <c r="H21" s="13"/>
      <c r="I21" s="111">
        <v>0.48043999999999998</v>
      </c>
      <c r="J21" s="46" t="s">
        <v>26</v>
      </c>
      <c r="K21" s="104" t="s">
        <v>28</v>
      </c>
      <c r="L21" s="47"/>
      <c r="M21" s="108">
        <v>12.366099999999999</v>
      </c>
      <c r="N21" s="46" t="s">
        <v>26</v>
      </c>
      <c r="O21" s="108" t="s">
        <v>966</v>
      </c>
      <c r="P21" s="100" t="s">
        <v>1063</v>
      </c>
      <c r="Q21" s="13"/>
      <c r="R21" s="104">
        <v>26.2361</v>
      </c>
      <c r="S21" s="46" t="s">
        <v>27</v>
      </c>
      <c r="T21" s="104" t="s">
        <v>28</v>
      </c>
      <c r="U21" s="100" t="s">
        <v>1034</v>
      </c>
      <c r="V21" s="13"/>
      <c r="W21" s="108">
        <v>13.3063</v>
      </c>
      <c r="X21" s="46" t="s">
        <v>26</v>
      </c>
      <c r="Y21" s="100" t="s">
        <v>1023</v>
      </c>
      <c r="Z21" s="13"/>
      <c r="AA21" s="108">
        <v>64.099999999999994</v>
      </c>
      <c r="AB21" s="53"/>
      <c r="AC21" s="108">
        <v>65.8</v>
      </c>
      <c r="AD21" s="53"/>
      <c r="AE21" s="108">
        <v>64.099999999999994</v>
      </c>
      <c r="AF21" s="101"/>
      <c r="AG21" s="100" t="s">
        <v>1187</v>
      </c>
      <c r="AH21" s="50"/>
      <c r="AI21" s="46">
        <v>2.4337879846598498</v>
      </c>
      <c r="AJ21" s="51"/>
      <c r="AK21" s="106">
        <v>1.8166666666666667</v>
      </c>
      <c r="AL21" s="101"/>
      <c r="AM21" s="104">
        <v>11.033333333333333</v>
      </c>
      <c r="AN21" s="53"/>
      <c r="AO21" s="108">
        <v>4.1833333333333336</v>
      </c>
      <c r="AP21" s="53"/>
      <c r="AQ21" s="108">
        <v>19.45</v>
      </c>
      <c r="AR21" s="51"/>
      <c r="AS21" s="104">
        <v>9.0909090909090917</v>
      </c>
      <c r="AT21" s="62"/>
      <c r="AU21" s="104">
        <v>90.909090909090907</v>
      </c>
      <c r="AV21" s="101"/>
      <c r="AW21" s="107">
        <v>8200</v>
      </c>
    </row>
    <row r="22" spans="1:49" s="54" customFormat="1" ht="15.75" customHeight="1" x14ac:dyDescent="0.2">
      <c r="A22" s="8" t="s">
        <v>57</v>
      </c>
      <c r="B22" s="8" t="s">
        <v>58</v>
      </c>
      <c r="D22" s="104">
        <v>10.481</v>
      </c>
      <c r="E22" s="46" t="s">
        <v>27</v>
      </c>
      <c r="F22" s="104" t="s">
        <v>28</v>
      </c>
      <c r="G22" s="86" t="s">
        <v>1005</v>
      </c>
      <c r="H22" s="13"/>
      <c r="I22" s="111">
        <v>0.52285999999999999</v>
      </c>
      <c r="J22" s="46" t="s">
        <v>26</v>
      </c>
      <c r="K22" s="104" t="s">
        <v>28</v>
      </c>
      <c r="L22" s="47"/>
      <c r="M22" s="108">
        <v>10.350300000000001</v>
      </c>
      <c r="N22" s="46" t="s">
        <v>27</v>
      </c>
      <c r="O22" s="108" t="s">
        <v>966</v>
      </c>
      <c r="P22" s="100" t="s">
        <v>995</v>
      </c>
      <c r="Q22" s="13"/>
      <c r="R22" s="104">
        <v>22.696999999999999</v>
      </c>
      <c r="S22" s="46" t="s">
        <v>27</v>
      </c>
      <c r="T22" s="104" t="s">
        <v>28</v>
      </c>
      <c r="U22" s="100" t="s">
        <v>1125</v>
      </c>
      <c r="V22" s="13"/>
      <c r="W22" s="104">
        <v>10.588100000000001</v>
      </c>
      <c r="X22" s="46" t="s">
        <v>29</v>
      </c>
      <c r="Y22" s="100" t="s">
        <v>1024</v>
      </c>
      <c r="Z22" s="13"/>
      <c r="AA22" s="104">
        <v>81.099999999999994</v>
      </c>
      <c r="AB22" s="53"/>
      <c r="AC22" s="104">
        <v>83.5</v>
      </c>
      <c r="AD22" s="53"/>
      <c r="AE22" s="106">
        <v>81.8</v>
      </c>
      <c r="AF22" s="101"/>
      <c r="AG22" s="100" t="s">
        <v>1187</v>
      </c>
      <c r="AH22" s="50"/>
      <c r="AI22" s="46">
        <v>1.2821983735878999</v>
      </c>
      <c r="AJ22" s="51"/>
      <c r="AK22" s="104">
        <v>1.8666666666666667</v>
      </c>
      <c r="AL22" s="101"/>
      <c r="AM22" s="104">
        <v>12.25</v>
      </c>
      <c r="AN22" s="53"/>
      <c r="AO22" s="104">
        <v>3.7666666666666666</v>
      </c>
      <c r="AP22" s="53"/>
      <c r="AQ22" s="104">
        <v>14.766666666666667</v>
      </c>
      <c r="AR22" s="51"/>
      <c r="AS22" s="104">
        <v>6.7796610169491522</v>
      </c>
      <c r="AT22" s="62"/>
      <c r="AU22" s="104">
        <v>93.220338983050837</v>
      </c>
      <c r="AV22" s="101"/>
      <c r="AW22" s="105">
        <v>8500</v>
      </c>
    </row>
    <row r="23" spans="1:49" s="54" customFormat="1" ht="15.75" customHeight="1" x14ac:dyDescent="0.2">
      <c r="A23" s="8" t="s">
        <v>59</v>
      </c>
      <c r="B23" s="8" t="s">
        <v>60</v>
      </c>
      <c r="D23" s="104">
        <v>8.9779999999999998</v>
      </c>
      <c r="E23" s="46" t="s">
        <v>27</v>
      </c>
      <c r="F23" s="104" t="s">
        <v>28</v>
      </c>
      <c r="G23" s="86" t="s">
        <v>1026</v>
      </c>
      <c r="H23" s="13"/>
      <c r="I23" s="111">
        <v>0.41277999999999998</v>
      </c>
      <c r="J23" s="46" t="s">
        <v>26</v>
      </c>
      <c r="K23" s="104" t="s">
        <v>28</v>
      </c>
      <c r="L23" s="47"/>
      <c r="M23" s="106">
        <v>4.3685999999999998</v>
      </c>
      <c r="N23" s="46" t="s">
        <v>27</v>
      </c>
      <c r="O23" s="106" t="s">
        <v>30</v>
      </c>
      <c r="P23" s="100" t="s">
        <v>1041</v>
      </c>
      <c r="Q23" s="13"/>
      <c r="R23" s="106">
        <v>14.6538</v>
      </c>
      <c r="S23" s="46" t="s">
        <v>26</v>
      </c>
      <c r="T23" s="104" t="s">
        <v>28</v>
      </c>
      <c r="U23" s="100" t="s">
        <v>1126</v>
      </c>
      <c r="V23" s="13"/>
      <c r="W23" s="106">
        <v>6.7766999999999999</v>
      </c>
      <c r="X23" s="46" t="s">
        <v>26</v>
      </c>
      <c r="Y23" s="100" t="s">
        <v>1112</v>
      </c>
      <c r="Z23" s="13"/>
      <c r="AA23" s="46" t="s">
        <v>1057</v>
      </c>
      <c r="AB23" s="53"/>
      <c r="AC23" s="46" t="s">
        <v>1057</v>
      </c>
      <c r="AD23" s="53"/>
      <c r="AE23" s="46" t="s">
        <v>1057</v>
      </c>
      <c r="AF23" s="101"/>
      <c r="AG23" s="100" t="s">
        <v>1187</v>
      </c>
      <c r="AH23" s="50"/>
      <c r="AI23" s="46">
        <v>1.2764121311121901</v>
      </c>
      <c r="AJ23" s="51"/>
      <c r="AK23" s="108">
        <v>2.8333333333333335</v>
      </c>
      <c r="AL23" s="101"/>
      <c r="AM23" s="104">
        <v>13.45</v>
      </c>
      <c r="AN23" s="53"/>
      <c r="AO23" s="106">
        <v>3.7333333333333334</v>
      </c>
      <c r="AP23" s="53"/>
      <c r="AQ23" s="108">
        <v>21.8</v>
      </c>
      <c r="AR23" s="51"/>
      <c r="AS23" s="104">
        <v>5.2486187845303869</v>
      </c>
      <c r="AT23" s="62"/>
      <c r="AU23" s="104">
        <v>94.751381215469607</v>
      </c>
      <c r="AV23" s="101"/>
      <c r="AW23" s="105">
        <v>8300</v>
      </c>
    </row>
    <row r="24" spans="1:49" s="54" customFormat="1" ht="15.75" customHeight="1" x14ac:dyDescent="0.2">
      <c r="A24" s="8" t="s">
        <v>61</v>
      </c>
      <c r="B24" s="8" t="s">
        <v>62</v>
      </c>
      <c r="D24" s="104">
        <v>9.1363000000000003</v>
      </c>
      <c r="E24" s="46" t="s">
        <v>27</v>
      </c>
      <c r="F24" s="106" t="s">
        <v>30</v>
      </c>
      <c r="G24" s="86" t="s">
        <v>1010</v>
      </c>
      <c r="H24" s="13"/>
      <c r="I24" s="111">
        <v>0.58903000000000005</v>
      </c>
      <c r="J24" s="46" t="s">
        <v>29</v>
      </c>
      <c r="K24" s="104" t="s">
        <v>28</v>
      </c>
      <c r="L24" s="47"/>
      <c r="M24" s="104">
        <v>9.9509000000000007</v>
      </c>
      <c r="N24" s="46" t="s">
        <v>27</v>
      </c>
      <c r="O24" s="104" t="s">
        <v>28</v>
      </c>
      <c r="P24" s="100" t="s">
        <v>992</v>
      </c>
      <c r="Q24" s="13"/>
      <c r="R24" s="104">
        <v>26.5565</v>
      </c>
      <c r="S24" s="46" t="s">
        <v>27</v>
      </c>
      <c r="T24" s="104" t="s">
        <v>28</v>
      </c>
      <c r="U24" s="100" t="s">
        <v>993</v>
      </c>
      <c r="V24" s="13"/>
      <c r="W24" s="104">
        <v>10.790699999999999</v>
      </c>
      <c r="X24" s="46" t="s">
        <v>27</v>
      </c>
      <c r="Y24" s="100" t="s">
        <v>980</v>
      </c>
      <c r="Z24" s="13"/>
      <c r="AA24" s="46" t="s">
        <v>1057</v>
      </c>
      <c r="AB24" s="53"/>
      <c r="AC24" s="46" t="s">
        <v>1057</v>
      </c>
      <c r="AD24" s="53"/>
      <c r="AE24" s="46" t="s">
        <v>1057</v>
      </c>
      <c r="AF24" s="101"/>
      <c r="AG24" s="100" t="s">
        <v>1187</v>
      </c>
      <c r="AH24" s="50"/>
      <c r="AI24" s="46">
        <v>2.05142291808512</v>
      </c>
      <c r="AJ24" s="51"/>
      <c r="AK24" s="106">
        <v>1.85</v>
      </c>
      <c r="AL24" s="101"/>
      <c r="AM24" s="104">
        <v>13.483333333333333</v>
      </c>
      <c r="AN24" s="53"/>
      <c r="AO24" s="104">
        <v>3.8666666666666667</v>
      </c>
      <c r="AP24" s="53"/>
      <c r="AQ24" s="104">
        <v>16.8</v>
      </c>
      <c r="AR24" s="51"/>
      <c r="AS24" s="104">
        <v>8.3333333333333321</v>
      </c>
      <c r="AT24" s="62"/>
      <c r="AU24" s="104">
        <v>91.666666666666657</v>
      </c>
      <c r="AV24" s="101"/>
      <c r="AW24" s="105">
        <v>8700</v>
      </c>
    </row>
    <row r="25" spans="1:49" s="54" customFormat="1" ht="15.75" customHeight="1" x14ac:dyDescent="0.2">
      <c r="A25" s="8" t="s">
        <v>63</v>
      </c>
      <c r="B25" s="8" t="s">
        <v>64</v>
      </c>
      <c r="D25" s="108">
        <v>13.4765</v>
      </c>
      <c r="E25" s="46" t="s">
        <v>27</v>
      </c>
      <c r="F25" s="104" t="s">
        <v>28</v>
      </c>
      <c r="G25" s="86" t="s">
        <v>993</v>
      </c>
      <c r="H25" s="13"/>
      <c r="I25" s="111">
        <v>0.49229000000000001</v>
      </c>
      <c r="J25" s="46" t="s">
        <v>26</v>
      </c>
      <c r="K25" s="104" t="s">
        <v>28</v>
      </c>
      <c r="L25" s="47"/>
      <c r="M25" s="104">
        <v>8.4920000000000009</v>
      </c>
      <c r="N25" s="46" t="s">
        <v>29</v>
      </c>
      <c r="O25" s="104" t="s">
        <v>28</v>
      </c>
      <c r="P25" s="100" t="s">
        <v>144</v>
      </c>
      <c r="Q25" s="13"/>
      <c r="R25" s="104">
        <v>20.0609</v>
      </c>
      <c r="S25" s="46" t="s">
        <v>26</v>
      </c>
      <c r="T25" s="104" t="s">
        <v>28</v>
      </c>
      <c r="U25" s="100" t="s">
        <v>1127</v>
      </c>
      <c r="V25" s="13"/>
      <c r="W25" s="108">
        <v>11.876899999999999</v>
      </c>
      <c r="X25" s="46" t="s">
        <v>29</v>
      </c>
      <c r="Y25" s="100" t="s">
        <v>986</v>
      </c>
      <c r="Z25" s="13"/>
      <c r="AA25" s="106">
        <v>93.4</v>
      </c>
      <c r="AB25" s="53"/>
      <c r="AC25" s="106">
        <v>88</v>
      </c>
      <c r="AD25" s="53"/>
      <c r="AE25" s="106">
        <v>87.5</v>
      </c>
      <c r="AF25" s="101"/>
      <c r="AG25" s="100" t="s">
        <v>1187</v>
      </c>
      <c r="AH25" s="50"/>
      <c r="AI25" s="46">
        <v>3.3816862551733902</v>
      </c>
      <c r="AJ25" s="51"/>
      <c r="AK25" s="104">
        <v>2.0833333333333335</v>
      </c>
      <c r="AL25" s="101"/>
      <c r="AM25" s="108">
        <v>15.65</v>
      </c>
      <c r="AN25" s="53"/>
      <c r="AO25" s="104">
        <v>3.8</v>
      </c>
      <c r="AP25" s="53"/>
      <c r="AQ25" s="104">
        <v>16.100000000000001</v>
      </c>
      <c r="AR25" s="51"/>
      <c r="AS25" s="104">
        <v>5.5785123966942152</v>
      </c>
      <c r="AT25" s="62"/>
      <c r="AU25" s="104">
        <v>94.421487603305792</v>
      </c>
      <c r="AV25" s="101"/>
      <c r="AW25" s="109">
        <v>12900</v>
      </c>
    </row>
    <row r="26" spans="1:49" s="54" customFormat="1" ht="15.75" customHeight="1" x14ac:dyDescent="0.2">
      <c r="A26" s="8" t="s">
        <v>65</v>
      </c>
      <c r="B26" s="8" t="s">
        <v>66</v>
      </c>
      <c r="D26" s="104">
        <v>9.9507999999999992</v>
      </c>
      <c r="E26" s="46" t="s">
        <v>27</v>
      </c>
      <c r="F26" s="104" t="s">
        <v>28</v>
      </c>
      <c r="G26" s="86" t="s">
        <v>987</v>
      </c>
      <c r="H26" s="13"/>
      <c r="I26" s="111">
        <v>0.44183</v>
      </c>
      <c r="J26" s="46" t="s">
        <v>26</v>
      </c>
      <c r="K26" s="104" t="s">
        <v>28</v>
      </c>
      <c r="L26" s="47"/>
      <c r="M26" s="108">
        <v>11.7822</v>
      </c>
      <c r="N26" s="46" t="s">
        <v>27</v>
      </c>
      <c r="O26" s="104" t="s">
        <v>28</v>
      </c>
      <c r="P26" s="100" t="s">
        <v>985</v>
      </c>
      <c r="Q26" s="13"/>
      <c r="R26" s="108">
        <v>39.412700000000001</v>
      </c>
      <c r="S26" s="46" t="s">
        <v>29</v>
      </c>
      <c r="T26" s="108" t="s">
        <v>966</v>
      </c>
      <c r="U26" s="100" t="s">
        <v>1036</v>
      </c>
      <c r="V26" s="13"/>
      <c r="W26" s="108">
        <v>14.7791</v>
      </c>
      <c r="X26" s="46" t="s">
        <v>26</v>
      </c>
      <c r="Y26" s="100" t="s">
        <v>975</v>
      </c>
      <c r="Z26" s="13"/>
      <c r="AA26" s="46" t="s">
        <v>1057</v>
      </c>
      <c r="AB26" s="53"/>
      <c r="AC26" s="46" t="s">
        <v>1057</v>
      </c>
      <c r="AD26" s="53"/>
      <c r="AE26" s="46" t="s">
        <v>1057</v>
      </c>
      <c r="AF26" s="101"/>
      <c r="AG26" s="100" t="s">
        <v>1187</v>
      </c>
      <c r="AH26" s="50"/>
      <c r="AI26" s="46">
        <v>0.82398196722216999</v>
      </c>
      <c r="AJ26" s="51"/>
      <c r="AK26" s="106">
        <v>1.2666666666666666</v>
      </c>
      <c r="AL26" s="101"/>
      <c r="AM26" s="104">
        <v>11.033333333333333</v>
      </c>
      <c r="AN26" s="53"/>
      <c r="AO26" s="104">
        <v>3.7666666666666666</v>
      </c>
      <c r="AP26" s="53"/>
      <c r="AQ26" s="106">
        <v>12.4</v>
      </c>
      <c r="AR26" s="51"/>
      <c r="AS26" s="108">
        <v>4.2328042328042326</v>
      </c>
      <c r="AT26" s="62"/>
      <c r="AU26" s="108">
        <v>95.767195767195773</v>
      </c>
      <c r="AV26" s="101"/>
      <c r="AW26" s="105">
        <v>9500</v>
      </c>
    </row>
    <row r="27" spans="1:49" s="54" customFormat="1" ht="15.75" customHeight="1" x14ac:dyDescent="0.2">
      <c r="A27" s="8" t="s">
        <v>67</v>
      </c>
      <c r="B27" s="8" t="s">
        <v>68</v>
      </c>
      <c r="D27" s="104">
        <v>10.3576</v>
      </c>
      <c r="E27" s="46" t="s">
        <v>27</v>
      </c>
      <c r="F27" s="108" t="s">
        <v>966</v>
      </c>
      <c r="G27" s="86" t="s">
        <v>1002</v>
      </c>
      <c r="H27" s="13"/>
      <c r="I27" s="111">
        <v>0.36137999999999998</v>
      </c>
      <c r="J27" s="46" t="s">
        <v>26</v>
      </c>
      <c r="K27" s="104" t="s">
        <v>28</v>
      </c>
      <c r="L27" s="47"/>
      <c r="M27" s="108">
        <v>11.077500000000001</v>
      </c>
      <c r="N27" s="46" t="s">
        <v>27</v>
      </c>
      <c r="O27" s="104" t="s">
        <v>28</v>
      </c>
      <c r="P27" s="100" t="s">
        <v>1064</v>
      </c>
      <c r="Q27" s="13"/>
      <c r="R27" s="104">
        <v>27.383299999999998</v>
      </c>
      <c r="S27" s="46" t="s">
        <v>27</v>
      </c>
      <c r="T27" s="106" t="s">
        <v>30</v>
      </c>
      <c r="U27" s="100" t="s">
        <v>1032</v>
      </c>
      <c r="V27" s="13"/>
      <c r="W27" s="104">
        <v>11.080399999999999</v>
      </c>
      <c r="X27" s="46" t="s">
        <v>27</v>
      </c>
      <c r="Y27" s="100" t="s">
        <v>1052</v>
      </c>
      <c r="Z27" s="13"/>
      <c r="AA27" s="108">
        <v>68.599999999999994</v>
      </c>
      <c r="AB27" s="53"/>
      <c r="AC27" s="108">
        <v>69.2</v>
      </c>
      <c r="AD27" s="53"/>
      <c r="AE27" s="104">
        <v>76.599999999999994</v>
      </c>
      <c r="AF27" s="101"/>
      <c r="AG27" s="100" t="s">
        <v>1187</v>
      </c>
      <c r="AH27" s="50"/>
      <c r="AI27" s="46">
        <v>1.2142995587936301</v>
      </c>
      <c r="AJ27" s="51"/>
      <c r="AK27" s="104">
        <v>2.2666666666666666</v>
      </c>
      <c r="AL27" s="101"/>
      <c r="AM27" s="106">
        <v>9.9666666666666668</v>
      </c>
      <c r="AN27" s="53"/>
      <c r="AO27" s="104">
        <v>3.95</v>
      </c>
      <c r="AP27" s="53"/>
      <c r="AQ27" s="106">
        <v>13.383333333333333</v>
      </c>
      <c r="AR27" s="51"/>
      <c r="AS27" s="104">
        <v>5.2486187845303869</v>
      </c>
      <c r="AT27" s="62"/>
      <c r="AU27" s="104">
        <v>94.751381215469607</v>
      </c>
      <c r="AV27" s="101"/>
      <c r="AW27" s="105">
        <v>8500</v>
      </c>
    </row>
    <row r="28" spans="1:49" s="54" customFormat="1" ht="15.75" customHeight="1" x14ac:dyDescent="0.2">
      <c r="A28" s="8" t="s">
        <v>69</v>
      </c>
      <c r="B28" s="8" t="s">
        <v>70</v>
      </c>
      <c r="D28" s="106">
        <v>8.0650999999999993</v>
      </c>
      <c r="E28" s="46" t="s">
        <v>29</v>
      </c>
      <c r="F28" s="108" t="s">
        <v>966</v>
      </c>
      <c r="G28" s="86" t="s">
        <v>1052</v>
      </c>
      <c r="H28" s="13"/>
      <c r="I28" s="110">
        <v>0.32833000000000001</v>
      </c>
      <c r="J28" s="46" t="s">
        <v>26</v>
      </c>
      <c r="K28" s="104" t="s">
        <v>28</v>
      </c>
      <c r="L28" s="47"/>
      <c r="M28" s="108">
        <v>12.9727</v>
      </c>
      <c r="N28" s="46" t="s">
        <v>27</v>
      </c>
      <c r="O28" s="106" t="s">
        <v>30</v>
      </c>
      <c r="P28" s="100" t="s">
        <v>984</v>
      </c>
      <c r="Q28" s="13"/>
      <c r="R28" s="104">
        <v>24.7578</v>
      </c>
      <c r="S28" s="46" t="s">
        <v>26</v>
      </c>
      <c r="T28" s="106" t="s">
        <v>30</v>
      </c>
      <c r="U28" s="100" t="s">
        <v>1059</v>
      </c>
      <c r="V28" s="13"/>
      <c r="W28" s="108">
        <v>38.823900000000002</v>
      </c>
      <c r="X28" s="46" t="s">
        <v>29</v>
      </c>
      <c r="Y28" s="100" t="s">
        <v>1143</v>
      </c>
      <c r="Z28" s="13"/>
      <c r="AA28" s="108">
        <v>55.5</v>
      </c>
      <c r="AB28" s="53"/>
      <c r="AC28" s="108">
        <v>53.4</v>
      </c>
      <c r="AD28" s="53"/>
      <c r="AE28" s="108">
        <v>57.5</v>
      </c>
      <c r="AF28" s="101"/>
      <c r="AG28" s="100" t="s">
        <v>1187</v>
      </c>
      <c r="AH28" s="50"/>
      <c r="AI28" s="46">
        <v>1.1120632671044499</v>
      </c>
      <c r="AJ28" s="51"/>
      <c r="AK28" s="106">
        <v>1.7333333333333334</v>
      </c>
      <c r="AL28" s="101"/>
      <c r="AM28" s="104">
        <v>11.116666666666667</v>
      </c>
      <c r="AN28" s="53"/>
      <c r="AO28" s="108">
        <v>4.3833333333333337</v>
      </c>
      <c r="AP28" s="53"/>
      <c r="AQ28" s="104">
        <v>15.85</v>
      </c>
      <c r="AR28" s="51"/>
      <c r="AS28" s="104">
        <v>8.92018779342723</v>
      </c>
      <c r="AT28" s="62"/>
      <c r="AU28" s="104">
        <v>91.079812206572768</v>
      </c>
      <c r="AV28" s="101"/>
      <c r="AW28" s="107">
        <v>7500</v>
      </c>
    </row>
    <row r="29" spans="1:49" s="54" customFormat="1" ht="15.75" customHeight="1" x14ac:dyDescent="0.2">
      <c r="A29" s="8" t="s">
        <v>71</v>
      </c>
      <c r="B29" s="8" t="s">
        <v>72</v>
      </c>
      <c r="D29" s="106">
        <v>7.6810999999999998</v>
      </c>
      <c r="E29" s="46" t="s">
        <v>26</v>
      </c>
      <c r="F29" s="106" t="s">
        <v>30</v>
      </c>
      <c r="G29" s="86" t="s">
        <v>1031</v>
      </c>
      <c r="H29" s="13"/>
      <c r="I29" s="111">
        <v>0.42337000000000002</v>
      </c>
      <c r="J29" s="46" t="s">
        <v>29</v>
      </c>
      <c r="K29" s="104" t="s">
        <v>28</v>
      </c>
      <c r="L29" s="47"/>
      <c r="M29" s="106">
        <v>4.5361000000000002</v>
      </c>
      <c r="N29" s="46" t="s">
        <v>27</v>
      </c>
      <c r="O29" s="106" t="s">
        <v>30</v>
      </c>
      <c r="P29" s="100" t="s">
        <v>1016</v>
      </c>
      <c r="Q29" s="13"/>
      <c r="R29" s="106">
        <v>13.850199999999999</v>
      </c>
      <c r="S29" s="46" t="s">
        <v>26</v>
      </c>
      <c r="T29" s="106" t="s">
        <v>30</v>
      </c>
      <c r="U29" s="100" t="s">
        <v>1009</v>
      </c>
      <c r="V29" s="13"/>
      <c r="W29" s="106">
        <v>6.8952999999999998</v>
      </c>
      <c r="X29" s="46" t="s">
        <v>26</v>
      </c>
      <c r="Y29" s="100" t="s">
        <v>1004</v>
      </c>
      <c r="Z29" s="13"/>
      <c r="AA29" s="104">
        <v>85.8</v>
      </c>
      <c r="AB29" s="53"/>
      <c r="AC29" s="104">
        <v>83.3</v>
      </c>
      <c r="AD29" s="53"/>
      <c r="AE29" s="106">
        <v>84.4</v>
      </c>
      <c r="AF29" s="101"/>
      <c r="AG29" s="100" t="s">
        <v>1187</v>
      </c>
      <c r="AH29" s="50"/>
      <c r="AI29" s="46">
        <v>5.4593247160765497</v>
      </c>
      <c r="AJ29" s="51"/>
      <c r="AK29" s="106">
        <v>1.5833333333333333</v>
      </c>
      <c r="AL29" s="101"/>
      <c r="AM29" s="104">
        <v>13.3</v>
      </c>
      <c r="AN29" s="53"/>
      <c r="AO29" s="108">
        <v>4.0666666666666664</v>
      </c>
      <c r="AP29" s="53"/>
      <c r="AQ29" s="108">
        <v>21.533333333333335</v>
      </c>
      <c r="AR29" s="51"/>
      <c r="AS29" s="108">
        <v>0</v>
      </c>
      <c r="AT29" s="62"/>
      <c r="AU29" s="108">
        <v>100</v>
      </c>
      <c r="AV29" s="101"/>
      <c r="AW29" s="107">
        <v>7900</v>
      </c>
    </row>
    <row r="30" spans="1:49" s="54" customFormat="1" ht="15.75" customHeight="1" x14ac:dyDescent="0.2">
      <c r="A30" s="8" t="s">
        <v>73</v>
      </c>
      <c r="B30" s="8" t="s">
        <v>74</v>
      </c>
      <c r="D30" s="104">
        <v>10.269399999999999</v>
      </c>
      <c r="E30" s="46" t="s">
        <v>29</v>
      </c>
      <c r="F30" s="104" t="s">
        <v>28</v>
      </c>
      <c r="G30" s="86" t="s">
        <v>985</v>
      </c>
      <c r="H30" s="13"/>
      <c r="I30" s="112">
        <v>0.68815999999999999</v>
      </c>
      <c r="J30" s="46" t="s">
        <v>27</v>
      </c>
      <c r="K30" s="108" t="s">
        <v>966</v>
      </c>
      <c r="L30" s="47"/>
      <c r="M30" s="104">
        <v>8.4431999999999992</v>
      </c>
      <c r="N30" s="46" t="s">
        <v>26</v>
      </c>
      <c r="O30" s="104" t="s">
        <v>28</v>
      </c>
      <c r="P30" s="100" t="s">
        <v>1065</v>
      </c>
      <c r="Q30" s="13"/>
      <c r="R30" s="104">
        <v>24.059100000000001</v>
      </c>
      <c r="S30" s="46" t="s">
        <v>26</v>
      </c>
      <c r="T30" s="104" t="s">
        <v>28</v>
      </c>
      <c r="U30" s="100" t="s">
        <v>998</v>
      </c>
      <c r="V30" s="13"/>
      <c r="W30" s="108">
        <v>11.6196</v>
      </c>
      <c r="X30" s="46" t="s">
        <v>26</v>
      </c>
      <c r="Y30" s="100" t="s">
        <v>1072</v>
      </c>
      <c r="Z30" s="13"/>
      <c r="AA30" s="108">
        <v>67.400000000000006</v>
      </c>
      <c r="AB30" s="53"/>
      <c r="AC30" s="108">
        <v>64.8</v>
      </c>
      <c r="AD30" s="53"/>
      <c r="AE30" s="108">
        <v>60.4</v>
      </c>
      <c r="AF30" s="101"/>
      <c r="AG30" s="100" t="s">
        <v>1187</v>
      </c>
      <c r="AH30" s="50"/>
      <c r="AI30" s="46">
        <v>5.1808046537005499</v>
      </c>
      <c r="AJ30" s="51"/>
      <c r="AK30" s="104">
        <v>2.1166666666666667</v>
      </c>
      <c r="AL30" s="101"/>
      <c r="AM30" s="104">
        <v>11.133333333333333</v>
      </c>
      <c r="AN30" s="53"/>
      <c r="AO30" s="106">
        <v>3.65</v>
      </c>
      <c r="AP30" s="53"/>
      <c r="AQ30" s="104">
        <v>18.333333333333332</v>
      </c>
      <c r="AR30" s="51"/>
      <c r="AS30" s="104">
        <v>10</v>
      </c>
      <c r="AT30" s="62"/>
      <c r="AU30" s="104">
        <v>90</v>
      </c>
      <c r="AV30" s="101"/>
      <c r="AW30" s="105">
        <v>10100</v>
      </c>
    </row>
    <row r="31" spans="1:49" s="54" customFormat="1" ht="15.75" customHeight="1" x14ac:dyDescent="0.2">
      <c r="A31" s="8" t="s">
        <v>75</v>
      </c>
      <c r="B31" s="8" t="s">
        <v>76</v>
      </c>
      <c r="D31" s="104">
        <v>11.4444</v>
      </c>
      <c r="E31" s="46" t="s">
        <v>27</v>
      </c>
      <c r="F31" s="104" t="s">
        <v>28</v>
      </c>
      <c r="G31" s="86" t="s">
        <v>1005</v>
      </c>
      <c r="H31" s="13"/>
      <c r="I31" s="112">
        <v>0.70509999999999995</v>
      </c>
      <c r="J31" s="46" t="s">
        <v>26</v>
      </c>
      <c r="K31" s="106" t="s">
        <v>30</v>
      </c>
      <c r="L31" s="47"/>
      <c r="M31" s="104">
        <v>8.7866999999999997</v>
      </c>
      <c r="N31" s="46" t="s">
        <v>27</v>
      </c>
      <c r="O31" s="104" t="s">
        <v>28</v>
      </c>
      <c r="P31" s="100" t="s">
        <v>1066</v>
      </c>
      <c r="Q31" s="13"/>
      <c r="R31" s="106">
        <v>10.4681</v>
      </c>
      <c r="S31" s="46" t="s">
        <v>26</v>
      </c>
      <c r="T31" s="106" t="s">
        <v>30</v>
      </c>
      <c r="U31" s="100" t="s">
        <v>1123</v>
      </c>
      <c r="V31" s="13"/>
      <c r="W31" s="106">
        <v>5.6954000000000002</v>
      </c>
      <c r="X31" s="46" t="s">
        <v>27</v>
      </c>
      <c r="Y31" s="100" t="s">
        <v>1026</v>
      </c>
      <c r="Z31" s="13"/>
      <c r="AA31" s="106">
        <v>94.4</v>
      </c>
      <c r="AB31" s="53"/>
      <c r="AC31" s="106">
        <v>92.8</v>
      </c>
      <c r="AD31" s="53"/>
      <c r="AE31" s="106">
        <v>88.3</v>
      </c>
      <c r="AF31" s="101"/>
      <c r="AG31" s="100" t="s">
        <v>1187</v>
      </c>
      <c r="AH31" s="50"/>
      <c r="AI31" s="46">
        <v>9.6514036356983492</v>
      </c>
      <c r="AJ31" s="51"/>
      <c r="AK31" s="104">
        <v>2.2833333333333332</v>
      </c>
      <c r="AL31" s="101"/>
      <c r="AM31" s="108">
        <v>20.633333333333333</v>
      </c>
      <c r="AN31" s="53"/>
      <c r="AO31" s="108">
        <v>5.2166666666666668</v>
      </c>
      <c r="AP31" s="53"/>
      <c r="AQ31" s="108">
        <v>27.65</v>
      </c>
      <c r="AR31" s="51"/>
      <c r="AS31" s="106">
        <v>11.165048543689322</v>
      </c>
      <c r="AT31" s="62"/>
      <c r="AU31" s="106">
        <v>88.834951456310691</v>
      </c>
      <c r="AV31" s="101"/>
      <c r="AW31" s="109">
        <v>13600</v>
      </c>
    </row>
    <row r="32" spans="1:49" s="54" customFormat="1" ht="15.75" customHeight="1" x14ac:dyDescent="0.2">
      <c r="A32" s="8" t="s">
        <v>77</v>
      </c>
      <c r="B32" s="8" t="s">
        <v>78</v>
      </c>
      <c r="D32" s="106">
        <v>6.9099000000000004</v>
      </c>
      <c r="E32" s="46" t="s">
        <v>27</v>
      </c>
      <c r="F32" s="104" t="s">
        <v>28</v>
      </c>
      <c r="G32" s="86" t="s">
        <v>970</v>
      </c>
      <c r="H32" s="13"/>
      <c r="I32" s="110">
        <v>0.33624999999999999</v>
      </c>
      <c r="J32" s="46" t="s">
        <v>29</v>
      </c>
      <c r="K32" s="104" t="s">
        <v>28</v>
      </c>
      <c r="L32" s="47"/>
      <c r="M32" s="108">
        <v>12.2562</v>
      </c>
      <c r="N32" s="46" t="s">
        <v>29</v>
      </c>
      <c r="O32" s="104" t="s">
        <v>28</v>
      </c>
      <c r="P32" s="100" t="s">
        <v>1067</v>
      </c>
      <c r="Q32" s="13"/>
      <c r="R32" s="108">
        <v>45.090800000000002</v>
      </c>
      <c r="S32" s="46" t="s">
        <v>27</v>
      </c>
      <c r="T32" s="108" t="s">
        <v>966</v>
      </c>
      <c r="U32" s="100" t="s">
        <v>1009</v>
      </c>
      <c r="V32" s="13"/>
      <c r="W32" s="104">
        <v>7.5656999999999996</v>
      </c>
      <c r="X32" s="46" t="s">
        <v>26</v>
      </c>
      <c r="Y32" s="100" t="s">
        <v>1128</v>
      </c>
      <c r="Z32" s="13"/>
      <c r="AA32" s="108">
        <v>61.3</v>
      </c>
      <c r="AB32" s="53"/>
      <c r="AC32" s="108">
        <v>67.099999999999994</v>
      </c>
      <c r="AD32" s="53"/>
      <c r="AE32" s="108">
        <v>66.3</v>
      </c>
      <c r="AF32" s="101"/>
      <c r="AG32" s="100" t="s">
        <v>1187</v>
      </c>
      <c r="AH32" s="50"/>
      <c r="AI32" s="46">
        <v>1.8606651511335901</v>
      </c>
      <c r="AJ32" s="51"/>
      <c r="AK32" s="104">
        <v>2.1666666666666665</v>
      </c>
      <c r="AL32" s="101"/>
      <c r="AM32" s="106">
        <v>10.333333333333334</v>
      </c>
      <c r="AN32" s="53"/>
      <c r="AO32" s="104">
        <v>3.9166666666666665</v>
      </c>
      <c r="AP32" s="53"/>
      <c r="AQ32" s="104">
        <v>17.683333333333334</v>
      </c>
      <c r="AR32" s="51"/>
      <c r="AS32" s="106">
        <v>11.139896373056994</v>
      </c>
      <c r="AT32" s="62"/>
      <c r="AU32" s="106">
        <v>88.860103626943015</v>
      </c>
      <c r="AV32" s="101"/>
      <c r="AW32" s="107">
        <v>6800</v>
      </c>
    </row>
    <row r="33" spans="1:49" s="54" customFormat="1" ht="15.75" customHeight="1" x14ac:dyDescent="0.2">
      <c r="A33" s="8" t="s">
        <v>79</v>
      </c>
      <c r="B33" s="8" t="s">
        <v>80</v>
      </c>
      <c r="D33" s="104">
        <v>10.0479</v>
      </c>
      <c r="E33" s="46" t="s">
        <v>27</v>
      </c>
      <c r="F33" s="104" t="s">
        <v>28</v>
      </c>
      <c r="G33" s="86" t="s">
        <v>987</v>
      </c>
      <c r="H33" s="13"/>
      <c r="I33" s="112">
        <v>0.65437999999999996</v>
      </c>
      <c r="J33" s="46" t="s">
        <v>27</v>
      </c>
      <c r="K33" s="108" t="s">
        <v>966</v>
      </c>
      <c r="L33" s="47"/>
      <c r="M33" s="106">
        <v>6.2271999999999998</v>
      </c>
      <c r="N33" s="46" t="s">
        <v>29</v>
      </c>
      <c r="O33" s="106" t="s">
        <v>30</v>
      </c>
      <c r="P33" s="100" t="s">
        <v>1008</v>
      </c>
      <c r="Q33" s="13"/>
      <c r="R33" s="104">
        <v>27.9695</v>
      </c>
      <c r="S33" s="46" t="s">
        <v>26</v>
      </c>
      <c r="T33" s="108" t="s">
        <v>966</v>
      </c>
      <c r="U33" s="100" t="s">
        <v>1128</v>
      </c>
      <c r="V33" s="13"/>
      <c r="W33" s="106">
        <v>6.4595000000000002</v>
      </c>
      <c r="X33" s="46" t="s">
        <v>27</v>
      </c>
      <c r="Y33" s="100" t="s">
        <v>1032</v>
      </c>
      <c r="Z33" s="13"/>
      <c r="AA33" s="104">
        <v>86.6</v>
      </c>
      <c r="AB33" s="53"/>
      <c r="AC33" s="104">
        <v>81.8</v>
      </c>
      <c r="AD33" s="53"/>
      <c r="AE33" s="108">
        <v>70.099999999999994</v>
      </c>
      <c r="AF33" s="101"/>
      <c r="AG33" s="100" t="s">
        <v>1187</v>
      </c>
      <c r="AH33" s="50"/>
      <c r="AI33" s="46">
        <v>9.4011842635263303</v>
      </c>
      <c r="AJ33" s="51"/>
      <c r="AK33" s="106">
        <v>1.6833333333333333</v>
      </c>
      <c r="AL33" s="101"/>
      <c r="AM33" s="106">
        <v>9.9166666666666661</v>
      </c>
      <c r="AN33" s="53"/>
      <c r="AO33" s="108">
        <v>4.0999999999999996</v>
      </c>
      <c r="AP33" s="53"/>
      <c r="AQ33" s="108">
        <v>21.283333333333335</v>
      </c>
      <c r="AR33" s="51"/>
      <c r="AS33" s="104">
        <v>5.2631578947368416</v>
      </c>
      <c r="AT33" s="62"/>
      <c r="AU33" s="104">
        <v>94.73684210526315</v>
      </c>
      <c r="AV33" s="101"/>
      <c r="AW33" s="105">
        <v>9700</v>
      </c>
    </row>
    <row r="34" spans="1:49" s="54" customFormat="1" ht="15.75" customHeight="1" x14ac:dyDescent="0.2">
      <c r="A34" s="8" t="s">
        <v>81</v>
      </c>
      <c r="B34" s="8" t="s">
        <v>82</v>
      </c>
      <c r="D34" s="104">
        <v>11.1325</v>
      </c>
      <c r="E34" s="46" t="s">
        <v>29</v>
      </c>
      <c r="F34" s="104" t="s">
        <v>28</v>
      </c>
      <c r="G34" s="86" t="s">
        <v>1024</v>
      </c>
      <c r="H34" s="13"/>
      <c r="I34" s="112">
        <v>0.78498999999999997</v>
      </c>
      <c r="J34" s="46" t="s">
        <v>26</v>
      </c>
      <c r="K34" s="104" t="s">
        <v>28</v>
      </c>
      <c r="L34" s="47"/>
      <c r="M34" s="106">
        <v>6.2084999999999999</v>
      </c>
      <c r="N34" s="46" t="s">
        <v>27</v>
      </c>
      <c r="O34" s="106" t="s">
        <v>30</v>
      </c>
      <c r="P34" s="100" t="s">
        <v>968</v>
      </c>
      <c r="Q34" s="13"/>
      <c r="R34" s="104">
        <v>19.410499999999999</v>
      </c>
      <c r="S34" s="46" t="s">
        <v>27</v>
      </c>
      <c r="T34" s="104" t="s">
        <v>28</v>
      </c>
      <c r="U34" s="100" t="s">
        <v>1124</v>
      </c>
      <c r="V34" s="13"/>
      <c r="W34" s="104">
        <v>9.4918999999999993</v>
      </c>
      <c r="X34" s="46" t="s">
        <v>27</v>
      </c>
      <c r="Y34" s="100" t="s">
        <v>1144</v>
      </c>
      <c r="Z34" s="13"/>
      <c r="AA34" s="46" t="s">
        <v>1057</v>
      </c>
      <c r="AB34" s="53"/>
      <c r="AC34" s="46" t="s">
        <v>1057</v>
      </c>
      <c r="AD34" s="53"/>
      <c r="AE34" s="46" t="s">
        <v>1057</v>
      </c>
      <c r="AF34" s="101"/>
      <c r="AG34" s="100" t="s">
        <v>1187</v>
      </c>
      <c r="AH34" s="50"/>
      <c r="AI34" s="46">
        <v>1.78185933263428</v>
      </c>
      <c r="AJ34" s="51"/>
      <c r="AK34" s="108">
        <v>2.4</v>
      </c>
      <c r="AL34" s="101"/>
      <c r="AM34" s="108">
        <v>15.85</v>
      </c>
      <c r="AN34" s="53"/>
      <c r="AO34" s="104">
        <v>3.8166666666666669</v>
      </c>
      <c r="AP34" s="53"/>
      <c r="AQ34" s="104">
        <v>15.5</v>
      </c>
      <c r="AR34" s="51"/>
      <c r="AS34" s="108">
        <v>0</v>
      </c>
      <c r="AT34" s="62"/>
      <c r="AU34" s="108">
        <v>100</v>
      </c>
      <c r="AV34" s="101"/>
      <c r="AW34" s="105">
        <v>11600</v>
      </c>
    </row>
    <row r="35" spans="1:49" s="54" customFormat="1" ht="15.75" customHeight="1" x14ac:dyDescent="0.2">
      <c r="A35" s="8" t="s">
        <v>83</v>
      </c>
      <c r="B35" s="8" t="s">
        <v>84</v>
      </c>
      <c r="D35" s="104">
        <v>10.345700000000001</v>
      </c>
      <c r="E35" s="46" t="s">
        <v>27</v>
      </c>
      <c r="F35" s="104" t="s">
        <v>28</v>
      </c>
      <c r="G35" s="86" t="s">
        <v>979</v>
      </c>
      <c r="H35" s="13"/>
      <c r="I35" s="110">
        <v>0.14298</v>
      </c>
      <c r="J35" s="46" t="s">
        <v>26</v>
      </c>
      <c r="K35" s="104" t="s">
        <v>28</v>
      </c>
      <c r="L35" s="47"/>
      <c r="M35" s="106">
        <v>5.1166999999999998</v>
      </c>
      <c r="N35" s="46" t="s">
        <v>26</v>
      </c>
      <c r="O35" s="108" t="s">
        <v>966</v>
      </c>
      <c r="P35" s="100" t="s">
        <v>1043</v>
      </c>
      <c r="Q35" s="13"/>
      <c r="R35" s="108">
        <v>33.345199999999998</v>
      </c>
      <c r="S35" s="46" t="s">
        <v>27</v>
      </c>
      <c r="T35" s="108" t="s">
        <v>966</v>
      </c>
      <c r="U35" s="100" t="s">
        <v>1035</v>
      </c>
      <c r="V35" s="13"/>
      <c r="W35" s="108">
        <v>60.297800000000002</v>
      </c>
      <c r="X35" s="46" t="s">
        <v>29</v>
      </c>
      <c r="Y35" s="100" t="s">
        <v>1145</v>
      </c>
      <c r="Z35" s="13"/>
      <c r="AA35" s="106">
        <v>89.1</v>
      </c>
      <c r="AB35" s="53"/>
      <c r="AC35" s="104">
        <v>84.3</v>
      </c>
      <c r="AD35" s="53"/>
      <c r="AE35" s="108">
        <v>57.6</v>
      </c>
      <c r="AF35" s="101"/>
      <c r="AG35" s="100" t="s">
        <v>1188</v>
      </c>
      <c r="AH35" s="50"/>
      <c r="AI35" s="46">
        <v>0.70488813403067996</v>
      </c>
      <c r="AJ35" s="51"/>
      <c r="AK35" s="108">
        <v>2.8666666666666667</v>
      </c>
      <c r="AL35" s="101"/>
      <c r="AM35" s="104">
        <v>12.366666666666667</v>
      </c>
      <c r="AN35" s="53"/>
      <c r="AO35" s="108">
        <v>4.3</v>
      </c>
      <c r="AP35" s="53"/>
      <c r="AQ35" s="106">
        <v>12.916666666666666</v>
      </c>
      <c r="AR35" s="51"/>
      <c r="AS35" s="108">
        <v>2.5036818851251841</v>
      </c>
      <c r="AT35" s="62"/>
      <c r="AU35" s="108">
        <v>97.496318114874811</v>
      </c>
      <c r="AV35" s="101"/>
      <c r="AW35" s="107">
        <v>6600</v>
      </c>
    </row>
    <row r="36" spans="1:49" s="54" customFormat="1" ht="15.75" customHeight="1" x14ac:dyDescent="0.2">
      <c r="A36" s="8" t="s">
        <v>85</v>
      </c>
      <c r="B36" s="8" t="s">
        <v>86</v>
      </c>
      <c r="D36" s="108">
        <v>12.947699999999999</v>
      </c>
      <c r="E36" s="46" t="s">
        <v>27</v>
      </c>
      <c r="F36" s="108" t="s">
        <v>966</v>
      </c>
      <c r="G36" s="86" t="s">
        <v>969</v>
      </c>
      <c r="H36" s="13"/>
      <c r="I36" s="112">
        <v>0.77405000000000002</v>
      </c>
      <c r="J36" s="46" t="s">
        <v>26</v>
      </c>
      <c r="K36" s="104" t="s">
        <v>28</v>
      </c>
      <c r="L36" s="47"/>
      <c r="M36" s="104">
        <v>9.2886000000000006</v>
      </c>
      <c r="N36" s="46" t="s">
        <v>29</v>
      </c>
      <c r="O36" s="106" t="s">
        <v>30</v>
      </c>
      <c r="P36" s="100" t="s">
        <v>1043</v>
      </c>
      <c r="Q36" s="13"/>
      <c r="R36" s="108">
        <v>35.008099999999999</v>
      </c>
      <c r="S36" s="46" t="s">
        <v>27</v>
      </c>
      <c r="T36" s="108" t="s">
        <v>966</v>
      </c>
      <c r="U36" s="100" t="s">
        <v>1113</v>
      </c>
      <c r="V36" s="13"/>
      <c r="W36" s="104">
        <v>8.8315000000000001</v>
      </c>
      <c r="X36" s="46" t="s">
        <v>27</v>
      </c>
      <c r="Y36" s="100" t="s">
        <v>1018</v>
      </c>
      <c r="Z36" s="13"/>
      <c r="AA36" s="46" t="s">
        <v>1057</v>
      </c>
      <c r="AB36" s="53"/>
      <c r="AC36" s="46" t="s">
        <v>1057</v>
      </c>
      <c r="AD36" s="53"/>
      <c r="AE36" s="46" t="s">
        <v>1057</v>
      </c>
      <c r="AF36" s="101"/>
      <c r="AG36" s="100" t="s">
        <v>1187</v>
      </c>
      <c r="AH36" s="50"/>
      <c r="AI36" s="46">
        <v>0.98004276761915998</v>
      </c>
      <c r="AJ36" s="51"/>
      <c r="AK36" s="108">
        <v>2.75</v>
      </c>
      <c r="AL36" s="101"/>
      <c r="AM36" s="108">
        <v>15.483333333333333</v>
      </c>
      <c r="AN36" s="53"/>
      <c r="AO36" s="106">
        <v>3.7166666666666668</v>
      </c>
      <c r="AP36" s="53"/>
      <c r="AQ36" s="104">
        <v>16.899999999999999</v>
      </c>
      <c r="AR36" s="51"/>
      <c r="AS36" s="104">
        <v>6.2893081761006293</v>
      </c>
      <c r="AT36" s="62"/>
      <c r="AU36" s="104">
        <v>93.710691823899367</v>
      </c>
      <c r="AV36" s="101"/>
      <c r="AW36" s="105">
        <v>11000</v>
      </c>
    </row>
    <row r="37" spans="1:49" s="54" customFormat="1" ht="15.75" customHeight="1" x14ac:dyDescent="0.2">
      <c r="A37" s="69" t="s">
        <v>927</v>
      </c>
      <c r="B37" s="8" t="s">
        <v>87</v>
      </c>
      <c r="D37" s="108">
        <v>16.6389</v>
      </c>
      <c r="E37" s="46" t="s">
        <v>26</v>
      </c>
      <c r="F37" s="108" t="s">
        <v>966</v>
      </c>
      <c r="G37" s="86" t="s">
        <v>978</v>
      </c>
      <c r="H37" s="13"/>
      <c r="I37" s="112">
        <v>0.97060000000000002</v>
      </c>
      <c r="J37" s="46" t="s">
        <v>29</v>
      </c>
      <c r="K37" s="104" t="s">
        <v>28</v>
      </c>
      <c r="L37" s="47"/>
      <c r="M37" s="106">
        <v>3.6051000000000002</v>
      </c>
      <c r="N37" s="46" t="s">
        <v>26</v>
      </c>
      <c r="O37" s="106" t="s">
        <v>30</v>
      </c>
      <c r="P37" s="100" t="s">
        <v>1068</v>
      </c>
      <c r="Q37" s="13"/>
      <c r="R37" s="106">
        <v>15.6683</v>
      </c>
      <c r="S37" s="46" t="s">
        <v>26</v>
      </c>
      <c r="T37" s="104" t="s">
        <v>28</v>
      </c>
      <c r="U37" s="100" t="s">
        <v>1032</v>
      </c>
      <c r="V37" s="13"/>
      <c r="W37" s="106">
        <v>5.6858000000000004</v>
      </c>
      <c r="X37" s="46" t="s">
        <v>27</v>
      </c>
      <c r="Y37" s="100" t="s">
        <v>973</v>
      </c>
      <c r="Z37" s="13"/>
      <c r="AA37" s="106">
        <v>93.7</v>
      </c>
      <c r="AB37" s="53"/>
      <c r="AC37" s="106">
        <v>91.5</v>
      </c>
      <c r="AD37" s="53"/>
      <c r="AE37" s="106">
        <v>89.1</v>
      </c>
      <c r="AF37" s="101"/>
      <c r="AG37" s="100" t="s">
        <v>1188</v>
      </c>
      <c r="AH37" s="50"/>
      <c r="AI37" s="46">
        <v>3.2663060035216001</v>
      </c>
      <c r="AJ37" s="51"/>
      <c r="AK37" s="106">
        <v>1.8166666666666667</v>
      </c>
      <c r="AL37" s="101"/>
      <c r="AM37" s="108">
        <v>15.383333333333333</v>
      </c>
      <c r="AN37" s="53"/>
      <c r="AO37" s="108">
        <v>4.6333333333333337</v>
      </c>
      <c r="AP37" s="53"/>
      <c r="AQ37" s="108">
        <v>24.45</v>
      </c>
      <c r="AR37" s="51"/>
      <c r="AS37" s="104">
        <v>5.2631578947368416</v>
      </c>
      <c r="AT37" s="62"/>
      <c r="AU37" s="104">
        <v>94.73684210526315</v>
      </c>
      <c r="AV37" s="101"/>
      <c r="AW37" s="109">
        <v>13900</v>
      </c>
    </row>
    <row r="38" spans="1:49" s="54" customFormat="1" ht="15.75" customHeight="1" x14ac:dyDescent="0.2">
      <c r="A38" s="8" t="s">
        <v>88</v>
      </c>
      <c r="B38" s="8" t="s">
        <v>89</v>
      </c>
      <c r="D38" s="104">
        <v>10.7346</v>
      </c>
      <c r="E38" s="46" t="s">
        <v>27</v>
      </c>
      <c r="F38" s="104" t="s">
        <v>28</v>
      </c>
      <c r="G38" s="86" t="s">
        <v>993</v>
      </c>
      <c r="H38" s="13"/>
      <c r="I38" s="111">
        <v>0.50929999999999997</v>
      </c>
      <c r="J38" s="46" t="s">
        <v>26</v>
      </c>
      <c r="K38" s="106" t="s">
        <v>30</v>
      </c>
      <c r="L38" s="47"/>
      <c r="M38" s="104">
        <v>10.029400000000001</v>
      </c>
      <c r="N38" s="46" t="s">
        <v>29</v>
      </c>
      <c r="O38" s="104" t="s">
        <v>28</v>
      </c>
      <c r="P38" s="100" t="s">
        <v>988</v>
      </c>
      <c r="Q38" s="13"/>
      <c r="R38" s="108">
        <v>35.181199999999997</v>
      </c>
      <c r="S38" s="46" t="s">
        <v>29</v>
      </c>
      <c r="T38" s="104" t="s">
        <v>28</v>
      </c>
      <c r="U38" s="100" t="s">
        <v>1018</v>
      </c>
      <c r="V38" s="13"/>
      <c r="W38" s="104">
        <v>8.4234000000000009</v>
      </c>
      <c r="X38" s="46" t="s">
        <v>26</v>
      </c>
      <c r="Y38" s="100" t="s">
        <v>986</v>
      </c>
      <c r="Z38" s="13"/>
      <c r="AA38" s="46" t="s">
        <v>1057</v>
      </c>
      <c r="AB38" s="53"/>
      <c r="AC38" s="46" t="s">
        <v>1057</v>
      </c>
      <c r="AD38" s="53"/>
      <c r="AE38" s="46" t="s">
        <v>1057</v>
      </c>
      <c r="AF38" s="101"/>
      <c r="AG38" s="100" t="s">
        <v>1187</v>
      </c>
      <c r="AH38" s="50"/>
      <c r="AI38" s="46">
        <v>32.996388719567399</v>
      </c>
      <c r="AJ38" s="51"/>
      <c r="AK38" s="108">
        <v>2.5499999999999998</v>
      </c>
      <c r="AL38" s="101"/>
      <c r="AM38" s="108">
        <v>15.816666666666666</v>
      </c>
      <c r="AN38" s="53"/>
      <c r="AO38" s="46" t="s">
        <v>1057</v>
      </c>
      <c r="AP38" s="53"/>
      <c r="AQ38" s="46" t="s">
        <v>1057</v>
      </c>
      <c r="AR38" s="51"/>
      <c r="AS38" s="106">
        <v>22</v>
      </c>
      <c r="AT38" s="62"/>
      <c r="AU38" s="106">
        <v>78</v>
      </c>
      <c r="AV38" s="101"/>
      <c r="AW38" s="105">
        <v>10800</v>
      </c>
    </row>
    <row r="39" spans="1:49" s="54" customFormat="1" ht="15.75" customHeight="1" x14ac:dyDescent="0.2">
      <c r="A39" s="8" t="s">
        <v>90</v>
      </c>
      <c r="B39" s="8" t="s">
        <v>91</v>
      </c>
      <c r="D39" s="104">
        <v>9.5142000000000007</v>
      </c>
      <c r="E39" s="46" t="s">
        <v>27</v>
      </c>
      <c r="F39" s="108" t="s">
        <v>966</v>
      </c>
      <c r="G39" s="86" t="s">
        <v>979</v>
      </c>
      <c r="H39" s="13"/>
      <c r="I39" s="111">
        <v>0.35621000000000003</v>
      </c>
      <c r="J39" s="46" t="s">
        <v>27</v>
      </c>
      <c r="K39" s="104" t="s">
        <v>28</v>
      </c>
      <c r="L39" s="47"/>
      <c r="M39" s="106">
        <v>5.6993</v>
      </c>
      <c r="N39" s="46" t="s">
        <v>26</v>
      </c>
      <c r="O39" s="104" t="s">
        <v>28</v>
      </c>
      <c r="P39" s="100" t="s">
        <v>1014</v>
      </c>
      <c r="Q39" s="13"/>
      <c r="R39" s="104">
        <v>21.820599999999999</v>
      </c>
      <c r="S39" s="46" t="s">
        <v>26</v>
      </c>
      <c r="T39" s="104" t="s">
        <v>28</v>
      </c>
      <c r="U39" s="100" t="s">
        <v>1006</v>
      </c>
      <c r="V39" s="13"/>
      <c r="W39" s="108">
        <v>12.662699999999999</v>
      </c>
      <c r="X39" s="46" t="s">
        <v>29</v>
      </c>
      <c r="Y39" s="100" t="s">
        <v>981</v>
      </c>
      <c r="Z39" s="13"/>
      <c r="AA39" s="106">
        <v>90.2</v>
      </c>
      <c r="AB39" s="53"/>
      <c r="AC39" s="106">
        <v>88.4</v>
      </c>
      <c r="AD39" s="53"/>
      <c r="AE39" s="106">
        <v>81.900000000000006</v>
      </c>
      <c r="AF39" s="101"/>
      <c r="AG39" s="100" t="s">
        <v>1187</v>
      </c>
      <c r="AH39" s="50"/>
      <c r="AI39" s="46">
        <v>1.06925396082476</v>
      </c>
      <c r="AJ39" s="51"/>
      <c r="AK39" s="104">
        <v>2.15</v>
      </c>
      <c r="AL39" s="101"/>
      <c r="AM39" s="104">
        <v>13.433333333333334</v>
      </c>
      <c r="AN39" s="53"/>
      <c r="AO39" s="108">
        <v>4.1166666666666663</v>
      </c>
      <c r="AP39" s="53"/>
      <c r="AQ39" s="104">
        <v>17.033333333333335</v>
      </c>
      <c r="AR39" s="51"/>
      <c r="AS39" s="104">
        <v>8.92018779342723</v>
      </c>
      <c r="AT39" s="62"/>
      <c r="AU39" s="104">
        <v>91.079812206572768</v>
      </c>
      <c r="AV39" s="101"/>
      <c r="AW39" s="105">
        <v>8500</v>
      </c>
    </row>
    <row r="40" spans="1:49" s="54" customFormat="1" ht="15.75" customHeight="1" x14ac:dyDescent="0.2">
      <c r="A40" s="8" t="s">
        <v>92</v>
      </c>
      <c r="B40" s="8" t="s">
        <v>93</v>
      </c>
      <c r="D40" s="104">
        <v>11.2643</v>
      </c>
      <c r="E40" s="46" t="s">
        <v>29</v>
      </c>
      <c r="F40" s="108" t="s">
        <v>966</v>
      </c>
      <c r="G40" s="86" t="s">
        <v>981</v>
      </c>
      <c r="H40" s="13"/>
      <c r="I40" s="112">
        <v>0.63619000000000003</v>
      </c>
      <c r="J40" s="46" t="s">
        <v>27</v>
      </c>
      <c r="K40" s="108" t="s">
        <v>966</v>
      </c>
      <c r="L40" s="47"/>
      <c r="M40" s="108">
        <v>12.78</v>
      </c>
      <c r="N40" s="46" t="s">
        <v>27</v>
      </c>
      <c r="O40" s="108" t="s">
        <v>966</v>
      </c>
      <c r="P40" s="100" t="s">
        <v>1069</v>
      </c>
      <c r="Q40" s="13"/>
      <c r="R40" s="108">
        <v>30.3127</v>
      </c>
      <c r="S40" s="46" t="s">
        <v>27</v>
      </c>
      <c r="T40" s="108" t="s">
        <v>966</v>
      </c>
      <c r="U40" s="100" t="s">
        <v>986</v>
      </c>
      <c r="V40" s="13"/>
      <c r="W40" s="104">
        <v>9.0564999999999998</v>
      </c>
      <c r="X40" s="46" t="s">
        <v>27</v>
      </c>
      <c r="Y40" s="100" t="s">
        <v>996</v>
      </c>
      <c r="Z40" s="13"/>
      <c r="AA40" s="46" t="s">
        <v>1057</v>
      </c>
      <c r="AB40" s="53"/>
      <c r="AC40" s="46" t="s">
        <v>1057</v>
      </c>
      <c r="AD40" s="53"/>
      <c r="AE40" s="46" t="s">
        <v>1057</v>
      </c>
      <c r="AF40" s="101"/>
      <c r="AG40" s="100" t="s">
        <v>1187</v>
      </c>
      <c r="AH40" s="50"/>
      <c r="AI40" s="46">
        <v>2.0583427066623199</v>
      </c>
      <c r="AJ40" s="51"/>
      <c r="AK40" s="106">
        <v>1.3166666666666667</v>
      </c>
      <c r="AL40" s="101"/>
      <c r="AM40" s="106">
        <v>9.3333333333333339</v>
      </c>
      <c r="AN40" s="53"/>
      <c r="AO40" s="108">
        <v>4.083333333333333</v>
      </c>
      <c r="AP40" s="53"/>
      <c r="AQ40" s="104">
        <v>15.166666666666666</v>
      </c>
      <c r="AR40" s="51"/>
      <c r="AS40" s="104">
        <v>8.6206896551724146</v>
      </c>
      <c r="AT40" s="62"/>
      <c r="AU40" s="104">
        <v>91.379310344827587</v>
      </c>
      <c r="AV40" s="101"/>
      <c r="AW40" s="109">
        <v>13000</v>
      </c>
    </row>
    <row r="41" spans="1:49" s="54" customFormat="1" ht="15.75" customHeight="1" x14ac:dyDescent="0.2">
      <c r="A41" s="8" t="s">
        <v>94</v>
      </c>
      <c r="B41" s="8" t="s">
        <v>95</v>
      </c>
      <c r="D41" s="108">
        <v>12.692500000000001</v>
      </c>
      <c r="E41" s="46" t="s">
        <v>27</v>
      </c>
      <c r="F41" s="104" t="s">
        <v>28</v>
      </c>
      <c r="G41" s="86" t="s">
        <v>981</v>
      </c>
      <c r="H41" s="13"/>
      <c r="I41" s="112">
        <v>0.72116000000000002</v>
      </c>
      <c r="J41" s="46" t="s">
        <v>26</v>
      </c>
      <c r="K41" s="104" t="s">
        <v>28</v>
      </c>
      <c r="L41" s="47"/>
      <c r="M41" s="104">
        <v>9.2668999999999997</v>
      </c>
      <c r="N41" s="46" t="s">
        <v>26</v>
      </c>
      <c r="O41" s="104" t="s">
        <v>28</v>
      </c>
      <c r="P41" s="100" t="s">
        <v>990</v>
      </c>
      <c r="Q41" s="13"/>
      <c r="R41" s="108">
        <v>33.606200000000001</v>
      </c>
      <c r="S41" s="46" t="s">
        <v>27</v>
      </c>
      <c r="T41" s="108" t="s">
        <v>966</v>
      </c>
      <c r="U41" s="100" t="s">
        <v>1124</v>
      </c>
      <c r="V41" s="13"/>
      <c r="W41" s="104">
        <v>10.9621</v>
      </c>
      <c r="X41" s="46" t="s">
        <v>26</v>
      </c>
      <c r="Y41" s="100" t="s">
        <v>1074</v>
      </c>
      <c r="Z41" s="13"/>
      <c r="AA41" s="46" t="s">
        <v>1057</v>
      </c>
      <c r="AB41" s="53"/>
      <c r="AC41" s="46" t="s">
        <v>1057</v>
      </c>
      <c r="AD41" s="53"/>
      <c r="AE41" s="46" t="s">
        <v>1057</v>
      </c>
      <c r="AF41" s="101"/>
      <c r="AG41" s="100" t="s">
        <v>1187</v>
      </c>
      <c r="AH41" s="50"/>
      <c r="AI41" s="46">
        <v>2.6270590901588098</v>
      </c>
      <c r="AJ41" s="51"/>
      <c r="AK41" s="108">
        <v>2.7333333333333334</v>
      </c>
      <c r="AL41" s="101"/>
      <c r="AM41" s="104">
        <v>13.083333333333334</v>
      </c>
      <c r="AN41" s="53"/>
      <c r="AO41" s="104">
        <v>3.8333333333333335</v>
      </c>
      <c r="AP41" s="53"/>
      <c r="AQ41" s="104">
        <v>16.283333333333335</v>
      </c>
      <c r="AR41" s="51"/>
      <c r="AS41" s="104">
        <v>5.5785123966942152</v>
      </c>
      <c r="AT41" s="62"/>
      <c r="AU41" s="104">
        <v>94.421487603305792</v>
      </c>
      <c r="AV41" s="101"/>
      <c r="AW41" s="109">
        <v>14000</v>
      </c>
    </row>
    <row r="42" spans="1:49" s="54" customFormat="1" ht="15.75" customHeight="1" x14ac:dyDescent="0.2">
      <c r="A42" s="8" t="s">
        <v>96</v>
      </c>
      <c r="B42" s="8" t="s">
        <v>97</v>
      </c>
      <c r="D42" s="106">
        <v>7.4149000000000003</v>
      </c>
      <c r="E42" s="46" t="s">
        <v>26</v>
      </c>
      <c r="F42" s="106" t="s">
        <v>30</v>
      </c>
      <c r="G42" s="86" t="s">
        <v>1005</v>
      </c>
      <c r="H42" s="13"/>
      <c r="I42" s="111">
        <v>0.47344000000000003</v>
      </c>
      <c r="J42" s="46" t="s">
        <v>27</v>
      </c>
      <c r="K42" s="108" t="s">
        <v>966</v>
      </c>
      <c r="L42" s="47"/>
      <c r="M42" s="104">
        <v>9.9003999999999994</v>
      </c>
      <c r="N42" s="46" t="s">
        <v>27</v>
      </c>
      <c r="O42" s="108" t="s">
        <v>966</v>
      </c>
      <c r="P42" s="100" t="s">
        <v>978</v>
      </c>
      <c r="Q42" s="13"/>
      <c r="R42" s="104">
        <v>26.463799999999999</v>
      </c>
      <c r="S42" s="46" t="s">
        <v>26</v>
      </c>
      <c r="T42" s="104" t="s">
        <v>28</v>
      </c>
      <c r="U42" s="100" t="s">
        <v>1031</v>
      </c>
      <c r="V42" s="13"/>
      <c r="W42" s="104">
        <v>9.0162999999999993</v>
      </c>
      <c r="X42" s="46" t="s">
        <v>26</v>
      </c>
      <c r="Y42" s="100" t="s">
        <v>999</v>
      </c>
      <c r="Z42" s="13"/>
      <c r="AA42" s="104">
        <v>81.8</v>
      </c>
      <c r="AB42" s="53"/>
      <c r="AC42" s="104">
        <v>77</v>
      </c>
      <c r="AD42" s="53"/>
      <c r="AE42" s="104">
        <v>79.400000000000006</v>
      </c>
      <c r="AF42" s="101"/>
      <c r="AG42" s="100" t="s">
        <v>1187</v>
      </c>
      <c r="AH42" s="50"/>
      <c r="AI42" s="46">
        <v>1.1224512742732899</v>
      </c>
      <c r="AJ42" s="51"/>
      <c r="AK42" s="104">
        <v>2.2833333333333332</v>
      </c>
      <c r="AL42" s="101"/>
      <c r="AM42" s="104">
        <v>13.116666666666667</v>
      </c>
      <c r="AN42" s="53"/>
      <c r="AO42" s="46" t="s">
        <v>1057</v>
      </c>
      <c r="AP42" s="53"/>
      <c r="AQ42" s="46" t="s">
        <v>1057</v>
      </c>
      <c r="AR42" s="51"/>
      <c r="AS42" s="104">
        <v>6.8027210884353746</v>
      </c>
      <c r="AT42" s="62"/>
      <c r="AU42" s="104">
        <v>93.197278911564624</v>
      </c>
      <c r="AV42" s="101"/>
      <c r="AW42" s="107">
        <v>7700</v>
      </c>
    </row>
    <row r="43" spans="1:49" s="54" customFormat="1" ht="15.75" customHeight="1" x14ac:dyDescent="0.2">
      <c r="A43" s="8" t="s">
        <v>98</v>
      </c>
      <c r="B43" s="8" t="s">
        <v>99</v>
      </c>
      <c r="D43" s="104">
        <v>9.3442000000000007</v>
      </c>
      <c r="E43" s="46" t="s">
        <v>27</v>
      </c>
      <c r="F43" s="104" t="s">
        <v>28</v>
      </c>
      <c r="G43" s="86" t="s">
        <v>999</v>
      </c>
      <c r="H43" s="13"/>
      <c r="I43" s="111">
        <v>0.40869</v>
      </c>
      <c r="J43" s="46" t="s">
        <v>27</v>
      </c>
      <c r="K43" s="104" t="s">
        <v>28</v>
      </c>
      <c r="L43" s="47"/>
      <c r="M43" s="108">
        <v>14.471500000000001</v>
      </c>
      <c r="N43" s="46" t="s">
        <v>27</v>
      </c>
      <c r="O43" s="104" t="s">
        <v>28</v>
      </c>
      <c r="P43" s="100" t="s">
        <v>993</v>
      </c>
      <c r="Q43" s="13"/>
      <c r="R43" s="108">
        <v>38.996200000000002</v>
      </c>
      <c r="S43" s="46" t="s">
        <v>27</v>
      </c>
      <c r="T43" s="104" t="s">
        <v>28</v>
      </c>
      <c r="U43" s="100" t="s">
        <v>1032</v>
      </c>
      <c r="V43" s="13"/>
      <c r="W43" s="108">
        <v>16.453099999999999</v>
      </c>
      <c r="X43" s="46" t="s">
        <v>26</v>
      </c>
      <c r="Y43" s="100" t="s">
        <v>1032</v>
      </c>
      <c r="Z43" s="13"/>
      <c r="AA43" s="108">
        <v>65.599999999999994</v>
      </c>
      <c r="AB43" s="53"/>
      <c r="AC43" s="108">
        <v>62</v>
      </c>
      <c r="AD43" s="53"/>
      <c r="AE43" s="104">
        <v>75.2</v>
      </c>
      <c r="AF43" s="101"/>
      <c r="AG43" s="100" t="s">
        <v>1187</v>
      </c>
      <c r="AH43" s="50"/>
      <c r="AI43" s="46">
        <v>1.0979921382037501</v>
      </c>
      <c r="AJ43" s="51"/>
      <c r="AK43" s="106">
        <v>1.85</v>
      </c>
      <c r="AL43" s="101"/>
      <c r="AM43" s="104">
        <v>11.25</v>
      </c>
      <c r="AN43" s="53"/>
      <c r="AO43" s="46" t="s">
        <v>1057</v>
      </c>
      <c r="AP43" s="53"/>
      <c r="AQ43" s="46" t="s">
        <v>1057</v>
      </c>
      <c r="AR43" s="51"/>
      <c r="AS43" s="104">
        <v>7.9207920792079207</v>
      </c>
      <c r="AT43" s="62"/>
      <c r="AU43" s="104">
        <v>92.079207920792086</v>
      </c>
      <c r="AV43" s="101"/>
      <c r="AW43" s="105">
        <v>8400</v>
      </c>
    </row>
    <row r="44" spans="1:49" s="54" customFormat="1" ht="15.75" customHeight="1" x14ac:dyDescent="0.2">
      <c r="A44" s="8" t="s">
        <v>100</v>
      </c>
      <c r="B44" s="8" t="s">
        <v>101</v>
      </c>
      <c r="D44" s="106">
        <v>6.6013000000000002</v>
      </c>
      <c r="E44" s="46" t="s">
        <v>26</v>
      </c>
      <c r="F44" s="106" t="s">
        <v>30</v>
      </c>
      <c r="G44" s="86" t="s">
        <v>995</v>
      </c>
      <c r="H44" s="13"/>
      <c r="I44" s="111">
        <v>0.46122999999999997</v>
      </c>
      <c r="J44" s="46" t="s">
        <v>26</v>
      </c>
      <c r="K44" s="108" t="s">
        <v>966</v>
      </c>
      <c r="L44" s="47"/>
      <c r="M44" s="108">
        <v>11.9727</v>
      </c>
      <c r="N44" s="46" t="s">
        <v>29</v>
      </c>
      <c r="O44" s="108" t="s">
        <v>966</v>
      </c>
      <c r="P44" s="100" t="s">
        <v>1070</v>
      </c>
      <c r="Q44" s="13"/>
      <c r="R44" s="108">
        <v>31.901599999999998</v>
      </c>
      <c r="S44" s="46" t="s">
        <v>27</v>
      </c>
      <c r="T44" s="104" t="s">
        <v>28</v>
      </c>
      <c r="U44" s="100" t="s">
        <v>1031</v>
      </c>
      <c r="V44" s="13"/>
      <c r="W44" s="104">
        <v>11.578900000000001</v>
      </c>
      <c r="X44" s="46" t="s">
        <v>26</v>
      </c>
      <c r="Y44" s="100" t="s">
        <v>981</v>
      </c>
      <c r="Z44" s="13"/>
      <c r="AA44" s="46" t="s">
        <v>1057</v>
      </c>
      <c r="AB44" s="53"/>
      <c r="AC44" s="46" t="s">
        <v>1057</v>
      </c>
      <c r="AD44" s="53"/>
      <c r="AE44" s="46" t="s">
        <v>1057</v>
      </c>
      <c r="AF44" s="101"/>
      <c r="AG44" s="100" t="s">
        <v>1187</v>
      </c>
      <c r="AH44" s="50"/>
      <c r="AI44" s="46">
        <v>2.00766990635679</v>
      </c>
      <c r="AJ44" s="51"/>
      <c r="AK44" s="104">
        <v>2.2166666666666668</v>
      </c>
      <c r="AL44" s="101"/>
      <c r="AM44" s="106">
        <v>10.55</v>
      </c>
      <c r="AN44" s="53"/>
      <c r="AO44" s="104">
        <v>3.8166666666666669</v>
      </c>
      <c r="AP44" s="53"/>
      <c r="AQ44" s="104">
        <v>16.466666666666665</v>
      </c>
      <c r="AR44" s="51"/>
      <c r="AS44" s="106">
        <v>11.139896373056994</v>
      </c>
      <c r="AT44" s="62"/>
      <c r="AU44" s="106">
        <v>88.860103626943015</v>
      </c>
      <c r="AV44" s="101"/>
      <c r="AW44" s="107">
        <v>7400</v>
      </c>
    </row>
    <row r="45" spans="1:49" s="54" customFormat="1" ht="15.75" customHeight="1" x14ac:dyDescent="0.2">
      <c r="A45" s="8" t="s">
        <v>102</v>
      </c>
      <c r="B45" s="8" t="s">
        <v>103</v>
      </c>
      <c r="D45" s="104">
        <v>8.9034999999999993</v>
      </c>
      <c r="E45" s="46" t="s">
        <v>26</v>
      </c>
      <c r="F45" s="106" t="s">
        <v>30</v>
      </c>
      <c r="G45" s="86" t="s">
        <v>982</v>
      </c>
      <c r="H45" s="13"/>
      <c r="I45" s="111">
        <v>0.58574999999999999</v>
      </c>
      <c r="J45" s="46" t="s">
        <v>26</v>
      </c>
      <c r="K45" s="104" t="s">
        <v>28</v>
      </c>
      <c r="L45" s="47"/>
      <c r="M45" s="106">
        <v>6.6776</v>
      </c>
      <c r="N45" s="46" t="s">
        <v>29</v>
      </c>
      <c r="O45" s="104" t="s">
        <v>28</v>
      </c>
      <c r="P45" s="100" t="s">
        <v>970</v>
      </c>
      <c r="Q45" s="13"/>
      <c r="R45" s="104">
        <v>19.857099999999999</v>
      </c>
      <c r="S45" s="46" t="s">
        <v>26</v>
      </c>
      <c r="T45" s="108" t="s">
        <v>966</v>
      </c>
      <c r="U45" s="100" t="s">
        <v>1110</v>
      </c>
      <c r="V45" s="13"/>
      <c r="W45" s="106">
        <v>6.7950999999999997</v>
      </c>
      <c r="X45" s="46" t="s">
        <v>27</v>
      </c>
      <c r="Y45" s="100" t="s">
        <v>1130</v>
      </c>
      <c r="Z45" s="13"/>
      <c r="AA45" s="106">
        <v>90.1</v>
      </c>
      <c r="AB45" s="53"/>
      <c r="AC45" s="106">
        <v>87.6</v>
      </c>
      <c r="AD45" s="53"/>
      <c r="AE45" s="104">
        <v>80.8</v>
      </c>
      <c r="AF45" s="101"/>
      <c r="AG45" s="100" t="s">
        <v>1187</v>
      </c>
      <c r="AH45" s="50"/>
      <c r="AI45" s="46">
        <v>1.6407675037016001</v>
      </c>
      <c r="AJ45" s="51"/>
      <c r="AK45" s="104">
        <v>2</v>
      </c>
      <c r="AL45" s="101"/>
      <c r="AM45" s="104">
        <v>11.616666666666667</v>
      </c>
      <c r="AN45" s="53"/>
      <c r="AO45" s="108">
        <v>4.0666666666666664</v>
      </c>
      <c r="AP45" s="53"/>
      <c r="AQ45" s="108">
        <v>26.783333333333335</v>
      </c>
      <c r="AR45" s="51"/>
      <c r="AS45" s="108">
        <v>4.3927648578811365</v>
      </c>
      <c r="AT45" s="62"/>
      <c r="AU45" s="108">
        <v>95.607235142118867</v>
      </c>
      <c r="AV45" s="101"/>
      <c r="AW45" s="105">
        <v>11400</v>
      </c>
    </row>
    <row r="46" spans="1:49" s="54" customFormat="1" ht="15.75" customHeight="1" x14ac:dyDescent="0.2">
      <c r="A46" s="8" t="s">
        <v>104</v>
      </c>
      <c r="B46" s="8" t="s">
        <v>105</v>
      </c>
      <c r="D46" s="108">
        <v>12.1355</v>
      </c>
      <c r="E46" s="46" t="s">
        <v>27</v>
      </c>
      <c r="F46" s="104" t="s">
        <v>28</v>
      </c>
      <c r="G46" s="86" t="s">
        <v>988</v>
      </c>
      <c r="H46" s="13"/>
      <c r="I46" s="110">
        <v>0.35103000000000001</v>
      </c>
      <c r="J46" s="46" t="s">
        <v>26</v>
      </c>
      <c r="K46" s="106" t="s">
        <v>30</v>
      </c>
      <c r="L46" s="47"/>
      <c r="M46" s="108">
        <v>11.508699999999999</v>
      </c>
      <c r="N46" s="46" t="s">
        <v>27</v>
      </c>
      <c r="O46" s="104" t="s">
        <v>28</v>
      </c>
      <c r="P46" s="100" t="s">
        <v>984</v>
      </c>
      <c r="Q46" s="13"/>
      <c r="R46" s="104">
        <v>23.418500000000002</v>
      </c>
      <c r="S46" s="46" t="s">
        <v>26</v>
      </c>
      <c r="T46" s="106" t="s">
        <v>30</v>
      </c>
      <c r="U46" s="100" t="s">
        <v>1009</v>
      </c>
      <c r="V46" s="13"/>
      <c r="W46" s="104">
        <v>9.3024000000000004</v>
      </c>
      <c r="X46" s="46" t="s">
        <v>26</v>
      </c>
      <c r="Y46" s="100" t="s">
        <v>1013</v>
      </c>
      <c r="Z46" s="13"/>
      <c r="AA46" s="46" t="s">
        <v>1057</v>
      </c>
      <c r="AB46" s="53"/>
      <c r="AC46" s="46" t="s">
        <v>1057</v>
      </c>
      <c r="AD46" s="53"/>
      <c r="AE46" s="46" t="s">
        <v>1057</v>
      </c>
      <c r="AF46" s="101"/>
      <c r="AG46" s="100" t="s">
        <v>1187</v>
      </c>
      <c r="AH46" s="50"/>
      <c r="AI46" s="46">
        <v>0.75230352693450997</v>
      </c>
      <c r="AJ46" s="51"/>
      <c r="AK46" s="108">
        <v>2.5833333333333335</v>
      </c>
      <c r="AL46" s="101"/>
      <c r="AM46" s="104">
        <v>12.25</v>
      </c>
      <c r="AN46" s="53"/>
      <c r="AO46" s="46" t="s">
        <v>1057</v>
      </c>
      <c r="AP46" s="53"/>
      <c r="AQ46" s="46" t="s">
        <v>1057</v>
      </c>
      <c r="AR46" s="51"/>
      <c r="AS46" s="108">
        <v>4.6357615894039732</v>
      </c>
      <c r="AT46" s="62"/>
      <c r="AU46" s="108">
        <v>95.36423841059603</v>
      </c>
      <c r="AV46" s="101"/>
      <c r="AW46" s="105">
        <v>10300</v>
      </c>
    </row>
    <row r="47" spans="1:49" s="54" customFormat="1" ht="15.75" customHeight="1" x14ac:dyDescent="0.2">
      <c r="A47" s="8" t="s">
        <v>106</v>
      </c>
      <c r="B47" s="8" t="s">
        <v>107</v>
      </c>
      <c r="D47" s="104">
        <v>10.170400000000001</v>
      </c>
      <c r="E47" s="46" t="s">
        <v>27</v>
      </c>
      <c r="F47" s="104" t="s">
        <v>28</v>
      </c>
      <c r="G47" s="86" t="s">
        <v>993</v>
      </c>
      <c r="H47" s="13"/>
      <c r="I47" s="111">
        <v>0.37615999999999999</v>
      </c>
      <c r="J47" s="46" t="s">
        <v>27</v>
      </c>
      <c r="K47" s="104" t="s">
        <v>28</v>
      </c>
      <c r="L47" s="47"/>
      <c r="M47" s="104">
        <v>7.2179000000000002</v>
      </c>
      <c r="N47" s="46" t="s">
        <v>27</v>
      </c>
      <c r="O47" s="104" t="s">
        <v>28</v>
      </c>
      <c r="P47" s="100" t="s">
        <v>1005</v>
      </c>
      <c r="Q47" s="13"/>
      <c r="R47" s="108">
        <v>34.315399999999997</v>
      </c>
      <c r="S47" s="46" t="s">
        <v>27</v>
      </c>
      <c r="T47" s="108" t="s">
        <v>966</v>
      </c>
      <c r="U47" s="100" t="s">
        <v>1011</v>
      </c>
      <c r="V47" s="13"/>
      <c r="W47" s="108">
        <v>12.242900000000001</v>
      </c>
      <c r="X47" s="46" t="s">
        <v>27</v>
      </c>
      <c r="Y47" s="100" t="s">
        <v>1025</v>
      </c>
      <c r="Z47" s="13"/>
      <c r="AA47" s="46" t="s">
        <v>1057</v>
      </c>
      <c r="AB47" s="53"/>
      <c r="AC47" s="46" t="s">
        <v>1057</v>
      </c>
      <c r="AD47" s="53"/>
      <c r="AE47" s="46" t="s">
        <v>1057</v>
      </c>
      <c r="AF47" s="101"/>
      <c r="AG47" s="100" t="s">
        <v>1187</v>
      </c>
      <c r="AH47" s="50"/>
      <c r="AI47" s="46">
        <v>0.60991506604501</v>
      </c>
      <c r="AJ47" s="51"/>
      <c r="AK47" s="106">
        <v>1.5166666666666666</v>
      </c>
      <c r="AL47" s="101"/>
      <c r="AM47" s="106">
        <v>10.6</v>
      </c>
      <c r="AN47" s="53"/>
      <c r="AO47" s="106">
        <v>3.6333333333333333</v>
      </c>
      <c r="AP47" s="53"/>
      <c r="AQ47" s="106">
        <v>13.316666666666666</v>
      </c>
      <c r="AR47" s="51"/>
      <c r="AS47" s="106">
        <v>13.333333333333334</v>
      </c>
      <c r="AT47" s="62"/>
      <c r="AU47" s="106">
        <v>86.666666666666671</v>
      </c>
      <c r="AV47" s="101"/>
      <c r="AW47" s="105">
        <v>9600</v>
      </c>
    </row>
    <row r="48" spans="1:49" s="54" customFormat="1" ht="15.75" customHeight="1" x14ac:dyDescent="0.2">
      <c r="A48" s="8" t="s">
        <v>108</v>
      </c>
      <c r="B48" s="8" t="s">
        <v>109</v>
      </c>
      <c r="D48" s="104">
        <v>10.9633</v>
      </c>
      <c r="E48" s="46" t="s">
        <v>27</v>
      </c>
      <c r="F48" s="108" t="s">
        <v>966</v>
      </c>
      <c r="G48" s="86" t="s">
        <v>977</v>
      </c>
      <c r="H48" s="13"/>
      <c r="I48" s="111">
        <v>0.52254</v>
      </c>
      <c r="J48" s="46" t="s">
        <v>27</v>
      </c>
      <c r="K48" s="104" t="s">
        <v>28</v>
      </c>
      <c r="L48" s="47"/>
      <c r="M48" s="104">
        <v>9.3051999999999992</v>
      </c>
      <c r="N48" s="46" t="s">
        <v>27</v>
      </c>
      <c r="O48" s="104" t="s">
        <v>28</v>
      </c>
      <c r="P48" s="100" t="s">
        <v>1065</v>
      </c>
      <c r="Q48" s="13"/>
      <c r="R48" s="104">
        <v>26.197299999999998</v>
      </c>
      <c r="S48" s="46" t="s">
        <v>27</v>
      </c>
      <c r="T48" s="104" t="s">
        <v>28</v>
      </c>
      <c r="U48" s="100" t="s">
        <v>1005</v>
      </c>
      <c r="V48" s="13"/>
      <c r="W48" s="104">
        <v>8.3306000000000004</v>
      </c>
      <c r="X48" s="46" t="s">
        <v>26</v>
      </c>
      <c r="Y48" s="100" t="s">
        <v>987</v>
      </c>
      <c r="Z48" s="13"/>
      <c r="AA48" s="46" t="s">
        <v>1057</v>
      </c>
      <c r="AB48" s="53"/>
      <c r="AC48" s="46" t="s">
        <v>1057</v>
      </c>
      <c r="AD48" s="53"/>
      <c r="AE48" s="46" t="s">
        <v>1057</v>
      </c>
      <c r="AF48" s="101"/>
      <c r="AG48" s="100" t="s">
        <v>1187</v>
      </c>
      <c r="AH48" s="50"/>
      <c r="AI48" s="46">
        <v>1.2659220123944801</v>
      </c>
      <c r="AJ48" s="51"/>
      <c r="AK48" s="106">
        <v>1.4333333333333333</v>
      </c>
      <c r="AL48" s="101"/>
      <c r="AM48" s="104">
        <v>11.566666666666666</v>
      </c>
      <c r="AN48" s="53"/>
      <c r="AO48" s="106">
        <v>3.65</v>
      </c>
      <c r="AP48" s="53"/>
      <c r="AQ48" s="104">
        <v>15.3</v>
      </c>
      <c r="AR48" s="51"/>
      <c r="AS48" s="104">
        <v>8.2644628099173563</v>
      </c>
      <c r="AT48" s="62"/>
      <c r="AU48" s="104">
        <v>91.735537190082653</v>
      </c>
      <c r="AV48" s="101"/>
      <c r="AW48" s="105">
        <v>10100</v>
      </c>
    </row>
    <row r="49" spans="1:49" s="54" customFormat="1" ht="15.75" customHeight="1" x14ac:dyDescent="0.2">
      <c r="A49" s="8" t="s">
        <v>110</v>
      </c>
      <c r="B49" s="8" t="s">
        <v>111</v>
      </c>
      <c r="D49" s="104">
        <v>10.170199999999999</v>
      </c>
      <c r="E49" s="46" t="s">
        <v>27</v>
      </c>
      <c r="F49" s="108" t="s">
        <v>966</v>
      </c>
      <c r="G49" s="86" t="s">
        <v>984</v>
      </c>
      <c r="H49" s="13"/>
      <c r="I49" s="111">
        <v>0.37296000000000001</v>
      </c>
      <c r="J49" s="46" t="s">
        <v>27</v>
      </c>
      <c r="K49" s="104" t="s">
        <v>28</v>
      </c>
      <c r="L49" s="47"/>
      <c r="M49" s="104">
        <v>7.4314</v>
      </c>
      <c r="N49" s="46" t="s">
        <v>27</v>
      </c>
      <c r="O49" s="106" t="s">
        <v>30</v>
      </c>
      <c r="P49" s="100" t="s">
        <v>974</v>
      </c>
      <c r="Q49" s="13"/>
      <c r="R49" s="104">
        <v>27.0427</v>
      </c>
      <c r="S49" s="46" t="s">
        <v>27</v>
      </c>
      <c r="T49" s="104" t="s">
        <v>28</v>
      </c>
      <c r="U49" s="100" t="s">
        <v>981</v>
      </c>
      <c r="V49" s="13"/>
      <c r="W49" s="104">
        <v>10.688000000000001</v>
      </c>
      <c r="X49" s="46" t="s">
        <v>27</v>
      </c>
      <c r="Y49" s="100" t="s">
        <v>1097</v>
      </c>
      <c r="Z49" s="13"/>
      <c r="AA49" s="106">
        <v>87.3</v>
      </c>
      <c r="AB49" s="53"/>
      <c r="AC49" s="106">
        <v>86.3</v>
      </c>
      <c r="AD49" s="53"/>
      <c r="AE49" s="106">
        <v>83.9</v>
      </c>
      <c r="AF49" s="101"/>
      <c r="AG49" s="100" t="s">
        <v>1187</v>
      </c>
      <c r="AH49" s="50"/>
      <c r="AI49" s="46">
        <v>3.54551863684723</v>
      </c>
      <c r="AJ49" s="51"/>
      <c r="AK49" s="106">
        <v>1.4</v>
      </c>
      <c r="AL49" s="101"/>
      <c r="AM49" s="104">
        <v>11.783333333333333</v>
      </c>
      <c r="AN49" s="53"/>
      <c r="AO49" s="104">
        <v>3.95</v>
      </c>
      <c r="AP49" s="53"/>
      <c r="AQ49" s="106">
        <v>13.65</v>
      </c>
      <c r="AR49" s="51"/>
      <c r="AS49" s="108">
        <v>4.2328042328042326</v>
      </c>
      <c r="AT49" s="62"/>
      <c r="AU49" s="108">
        <v>95.767195767195773</v>
      </c>
      <c r="AV49" s="101"/>
      <c r="AW49" s="105">
        <v>9100</v>
      </c>
    </row>
    <row r="50" spans="1:49" s="54" customFormat="1" ht="15.75" customHeight="1" x14ac:dyDescent="0.2">
      <c r="A50" s="8" t="s">
        <v>112</v>
      </c>
      <c r="B50" s="8" t="s">
        <v>113</v>
      </c>
      <c r="D50" s="108">
        <v>15.055400000000001</v>
      </c>
      <c r="E50" s="46" t="s">
        <v>29</v>
      </c>
      <c r="F50" s="108" t="s">
        <v>966</v>
      </c>
      <c r="G50" s="86" t="s">
        <v>1043</v>
      </c>
      <c r="H50" s="13"/>
      <c r="I50" s="112">
        <v>0.87795999999999996</v>
      </c>
      <c r="J50" s="46" t="s">
        <v>29</v>
      </c>
      <c r="K50" s="104" t="s">
        <v>28</v>
      </c>
      <c r="L50" s="47"/>
      <c r="M50" s="108">
        <v>13.4946</v>
      </c>
      <c r="N50" s="46" t="s">
        <v>27</v>
      </c>
      <c r="O50" s="104" t="s">
        <v>28</v>
      </c>
      <c r="P50" s="100" t="s">
        <v>1067</v>
      </c>
      <c r="Q50" s="13"/>
      <c r="R50" s="108">
        <v>33.232500000000002</v>
      </c>
      <c r="S50" s="46" t="s">
        <v>27</v>
      </c>
      <c r="T50" s="108" t="s">
        <v>966</v>
      </c>
      <c r="U50" s="100" t="s">
        <v>995</v>
      </c>
      <c r="V50" s="13"/>
      <c r="W50" s="104">
        <v>11.609</v>
      </c>
      <c r="X50" s="46" t="s">
        <v>27</v>
      </c>
      <c r="Y50" s="100" t="s">
        <v>1091</v>
      </c>
      <c r="Z50" s="13"/>
      <c r="AA50" s="46" t="s">
        <v>1057</v>
      </c>
      <c r="AB50" s="53"/>
      <c r="AC50" s="46" t="s">
        <v>1057</v>
      </c>
      <c r="AD50" s="53"/>
      <c r="AE50" s="46" t="s">
        <v>1057</v>
      </c>
      <c r="AF50" s="101"/>
      <c r="AG50" s="100" t="s">
        <v>1187</v>
      </c>
      <c r="AH50" s="50"/>
      <c r="AI50" s="46">
        <v>8.4251157095348201</v>
      </c>
      <c r="AJ50" s="51"/>
      <c r="AK50" s="104">
        <v>2.25</v>
      </c>
      <c r="AL50" s="101"/>
      <c r="AM50" s="108">
        <v>16.233333333333334</v>
      </c>
      <c r="AN50" s="53"/>
      <c r="AO50" s="46" t="s">
        <v>1057</v>
      </c>
      <c r="AP50" s="53"/>
      <c r="AQ50" s="46" t="s">
        <v>1057</v>
      </c>
      <c r="AR50" s="51"/>
      <c r="AS50" s="104">
        <v>6.2893081761006293</v>
      </c>
      <c r="AT50" s="62"/>
      <c r="AU50" s="104">
        <v>93.710691823899367</v>
      </c>
      <c r="AV50" s="101"/>
      <c r="AW50" s="109">
        <v>12500</v>
      </c>
    </row>
    <row r="51" spans="1:49" s="54" customFormat="1" ht="15.75" customHeight="1" x14ac:dyDescent="0.2">
      <c r="A51" s="8" t="s">
        <v>114</v>
      </c>
      <c r="B51" s="8" t="s">
        <v>115</v>
      </c>
      <c r="D51" s="104">
        <v>9.7119</v>
      </c>
      <c r="E51" s="46" t="s">
        <v>27</v>
      </c>
      <c r="F51" s="106" t="s">
        <v>30</v>
      </c>
      <c r="G51" s="86" t="s">
        <v>967</v>
      </c>
      <c r="H51" s="13"/>
      <c r="I51" s="110">
        <v>0.35121000000000002</v>
      </c>
      <c r="J51" s="46" t="s">
        <v>26</v>
      </c>
      <c r="K51" s="106" t="s">
        <v>30</v>
      </c>
      <c r="L51" s="47"/>
      <c r="M51" s="104">
        <v>9.7119</v>
      </c>
      <c r="N51" s="46" t="s">
        <v>29</v>
      </c>
      <c r="O51" s="108" t="s">
        <v>966</v>
      </c>
      <c r="P51" s="100" t="s">
        <v>1015</v>
      </c>
      <c r="Q51" s="13"/>
      <c r="R51" s="104">
        <v>24.142199999999999</v>
      </c>
      <c r="S51" s="46" t="s">
        <v>27</v>
      </c>
      <c r="T51" s="104" t="s">
        <v>28</v>
      </c>
      <c r="U51" s="100" t="s">
        <v>984</v>
      </c>
      <c r="V51" s="13"/>
      <c r="W51" s="104">
        <v>9.1623000000000001</v>
      </c>
      <c r="X51" s="46" t="s">
        <v>27</v>
      </c>
      <c r="Y51" s="100" t="s">
        <v>1083</v>
      </c>
      <c r="Z51" s="13"/>
      <c r="AA51" s="46" t="s">
        <v>1057</v>
      </c>
      <c r="AB51" s="53"/>
      <c r="AC51" s="46" t="s">
        <v>1057</v>
      </c>
      <c r="AD51" s="53"/>
      <c r="AE51" s="46" t="s">
        <v>1057</v>
      </c>
      <c r="AF51" s="101"/>
      <c r="AG51" s="100" t="s">
        <v>1187</v>
      </c>
      <c r="AH51" s="50"/>
      <c r="AI51" s="46">
        <v>4.0959722974868296</v>
      </c>
      <c r="AJ51" s="51"/>
      <c r="AK51" s="104">
        <v>1.8666666666666667</v>
      </c>
      <c r="AL51" s="101"/>
      <c r="AM51" s="104">
        <v>12.083333333333334</v>
      </c>
      <c r="AN51" s="53"/>
      <c r="AO51" s="106">
        <v>3.6166666666666667</v>
      </c>
      <c r="AP51" s="53"/>
      <c r="AQ51" s="104">
        <v>15.25</v>
      </c>
      <c r="AR51" s="51"/>
      <c r="AS51" s="104">
        <v>5.2631578947368416</v>
      </c>
      <c r="AT51" s="62"/>
      <c r="AU51" s="104">
        <v>94.73684210526315</v>
      </c>
      <c r="AV51" s="101"/>
      <c r="AW51" s="105">
        <v>8900</v>
      </c>
    </row>
    <row r="52" spans="1:49" s="54" customFormat="1" ht="15.75" customHeight="1" x14ac:dyDescent="0.2">
      <c r="A52" s="8" t="s">
        <v>116</v>
      </c>
      <c r="B52" s="8" t="s">
        <v>117</v>
      </c>
      <c r="D52" s="104">
        <v>10.0535</v>
      </c>
      <c r="E52" s="46" t="s">
        <v>27</v>
      </c>
      <c r="F52" s="104" t="s">
        <v>28</v>
      </c>
      <c r="G52" s="86" t="s">
        <v>1000</v>
      </c>
      <c r="H52" s="13"/>
      <c r="I52" s="112">
        <v>0.66607000000000005</v>
      </c>
      <c r="J52" s="46" t="s">
        <v>29</v>
      </c>
      <c r="K52" s="104" t="s">
        <v>28</v>
      </c>
      <c r="L52" s="47"/>
      <c r="M52" s="108">
        <v>14.4038</v>
      </c>
      <c r="N52" s="46" t="s">
        <v>27</v>
      </c>
      <c r="O52" s="104" t="s">
        <v>28</v>
      </c>
      <c r="P52" s="100" t="s">
        <v>985</v>
      </c>
      <c r="Q52" s="13"/>
      <c r="R52" s="104">
        <v>27.974900000000002</v>
      </c>
      <c r="S52" s="46" t="s">
        <v>27</v>
      </c>
      <c r="T52" s="104" t="s">
        <v>28</v>
      </c>
      <c r="U52" s="100" t="s">
        <v>1129</v>
      </c>
      <c r="V52" s="13"/>
      <c r="W52" s="104">
        <v>10.803000000000001</v>
      </c>
      <c r="X52" s="46" t="s">
        <v>29</v>
      </c>
      <c r="Y52" s="100" t="s">
        <v>995</v>
      </c>
      <c r="Z52" s="13"/>
      <c r="AA52" s="104">
        <v>78.2</v>
      </c>
      <c r="AB52" s="53"/>
      <c r="AC52" s="104">
        <v>81.2</v>
      </c>
      <c r="AD52" s="53"/>
      <c r="AE52" s="104">
        <v>76.3</v>
      </c>
      <c r="AF52" s="101"/>
      <c r="AG52" s="100" t="s">
        <v>1187</v>
      </c>
      <c r="AH52" s="50"/>
      <c r="AI52" s="46">
        <v>1.6995623081292399</v>
      </c>
      <c r="AJ52" s="51"/>
      <c r="AK52" s="104">
        <v>2.35</v>
      </c>
      <c r="AL52" s="101"/>
      <c r="AM52" s="104">
        <v>11.616666666666667</v>
      </c>
      <c r="AN52" s="53"/>
      <c r="AO52" s="46" t="s">
        <v>1057</v>
      </c>
      <c r="AP52" s="53"/>
      <c r="AQ52" s="46" t="s">
        <v>1057</v>
      </c>
      <c r="AR52" s="51"/>
      <c r="AS52" s="108">
        <v>4.7619047619047619</v>
      </c>
      <c r="AT52" s="62"/>
      <c r="AU52" s="108">
        <v>95.238095238095227</v>
      </c>
      <c r="AV52" s="101"/>
      <c r="AW52" s="105">
        <v>11100</v>
      </c>
    </row>
    <row r="53" spans="1:49" s="54" customFormat="1" ht="15.75" customHeight="1" x14ac:dyDescent="0.2">
      <c r="A53" s="8" t="s">
        <v>118</v>
      </c>
      <c r="B53" s="8" t="s">
        <v>119</v>
      </c>
      <c r="D53" s="108">
        <v>11.980499999999999</v>
      </c>
      <c r="E53" s="46" t="s">
        <v>27</v>
      </c>
      <c r="F53" s="108" t="s">
        <v>966</v>
      </c>
      <c r="G53" s="86" t="s">
        <v>1019</v>
      </c>
      <c r="H53" s="13"/>
      <c r="I53" s="111">
        <v>0.43198999999999999</v>
      </c>
      <c r="J53" s="46" t="s">
        <v>26</v>
      </c>
      <c r="K53" s="104" t="s">
        <v>28</v>
      </c>
      <c r="L53" s="47"/>
      <c r="M53" s="104">
        <v>9.2734000000000005</v>
      </c>
      <c r="N53" s="46" t="s">
        <v>29</v>
      </c>
      <c r="O53" s="108" t="s">
        <v>966</v>
      </c>
      <c r="P53" s="100" t="s">
        <v>1052</v>
      </c>
      <c r="Q53" s="13"/>
      <c r="R53" s="106">
        <v>14.2845</v>
      </c>
      <c r="S53" s="46" t="s">
        <v>26</v>
      </c>
      <c r="T53" s="106" t="s">
        <v>30</v>
      </c>
      <c r="U53" s="100" t="s">
        <v>1115</v>
      </c>
      <c r="V53" s="13"/>
      <c r="W53" s="106">
        <v>4.8672000000000004</v>
      </c>
      <c r="X53" s="46" t="s">
        <v>26</v>
      </c>
      <c r="Y53" s="100" t="s">
        <v>1122</v>
      </c>
      <c r="Z53" s="13"/>
      <c r="AA53" s="104">
        <v>86.6</v>
      </c>
      <c r="AB53" s="53"/>
      <c r="AC53" s="106">
        <v>91.4</v>
      </c>
      <c r="AD53" s="53"/>
      <c r="AE53" s="106">
        <v>88.4</v>
      </c>
      <c r="AF53" s="101"/>
      <c r="AG53" s="100" t="s">
        <v>1187</v>
      </c>
      <c r="AH53" s="50"/>
      <c r="AI53" s="46">
        <v>5.5665069680523898</v>
      </c>
      <c r="AJ53" s="51"/>
      <c r="AK53" s="108">
        <v>2.3833333333333333</v>
      </c>
      <c r="AL53" s="101"/>
      <c r="AM53" s="104">
        <v>12.3</v>
      </c>
      <c r="AN53" s="53"/>
      <c r="AO53" s="46" t="s">
        <v>1057</v>
      </c>
      <c r="AP53" s="53"/>
      <c r="AQ53" s="46" t="s">
        <v>1057</v>
      </c>
      <c r="AR53" s="51"/>
      <c r="AS53" s="106">
        <v>11.111111111111111</v>
      </c>
      <c r="AT53" s="62"/>
      <c r="AU53" s="106">
        <v>88.888888888888886</v>
      </c>
      <c r="AV53" s="101"/>
      <c r="AW53" s="105">
        <v>9400</v>
      </c>
    </row>
    <row r="54" spans="1:49" s="54" customFormat="1" ht="15.75" customHeight="1" x14ac:dyDescent="0.2">
      <c r="A54" s="8" t="s">
        <v>120</v>
      </c>
      <c r="B54" s="8" t="s">
        <v>121</v>
      </c>
      <c r="D54" s="104">
        <v>9.6296999999999997</v>
      </c>
      <c r="E54" s="46" t="s">
        <v>27</v>
      </c>
      <c r="F54" s="106" t="s">
        <v>30</v>
      </c>
      <c r="G54" s="86" t="s">
        <v>967</v>
      </c>
      <c r="H54" s="13"/>
      <c r="I54" s="110">
        <v>0.30732999999999999</v>
      </c>
      <c r="J54" s="46" t="s">
        <v>26</v>
      </c>
      <c r="K54" s="106" t="s">
        <v>30</v>
      </c>
      <c r="L54" s="47"/>
      <c r="M54" s="104">
        <v>8.1954999999999991</v>
      </c>
      <c r="N54" s="46" t="s">
        <v>26</v>
      </c>
      <c r="O54" s="104" t="s">
        <v>28</v>
      </c>
      <c r="P54" s="100" t="s">
        <v>1071</v>
      </c>
      <c r="Q54" s="13"/>
      <c r="R54" s="104">
        <v>27.352399999999999</v>
      </c>
      <c r="S54" s="46" t="s">
        <v>26</v>
      </c>
      <c r="T54" s="108" t="s">
        <v>966</v>
      </c>
      <c r="U54" s="100" t="s">
        <v>144</v>
      </c>
      <c r="V54" s="13"/>
      <c r="W54" s="104">
        <v>8.0421999999999993</v>
      </c>
      <c r="X54" s="46" t="s">
        <v>27</v>
      </c>
      <c r="Y54" s="100" t="s">
        <v>1036</v>
      </c>
      <c r="Z54" s="13"/>
      <c r="AA54" s="46" t="s">
        <v>1057</v>
      </c>
      <c r="AB54" s="53"/>
      <c r="AC54" s="46" t="s">
        <v>1057</v>
      </c>
      <c r="AD54" s="53"/>
      <c r="AE54" s="46" t="s">
        <v>1057</v>
      </c>
      <c r="AF54" s="101"/>
      <c r="AG54" s="100" t="s">
        <v>1187</v>
      </c>
      <c r="AH54" s="50"/>
      <c r="AI54" s="46">
        <v>1.1795349812699401</v>
      </c>
      <c r="AJ54" s="51"/>
      <c r="AK54" s="104">
        <v>2.0499999999999998</v>
      </c>
      <c r="AL54" s="101"/>
      <c r="AM54" s="108">
        <v>17.783333333333335</v>
      </c>
      <c r="AN54" s="53"/>
      <c r="AO54" s="104">
        <v>3.8333333333333335</v>
      </c>
      <c r="AP54" s="53"/>
      <c r="AQ54" s="108">
        <v>22.683333333333334</v>
      </c>
      <c r="AR54" s="51"/>
      <c r="AS54" s="104">
        <v>5.6122448979591839</v>
      </c>
      <c r="AT54" s="62"/>
      <c r="AU54" s="104">
        <v>94.387755102040813</v>
      </c>
      <c r="AV54" s="101"/>
      <c r="AW54" s="105">
        <v>8900</v>
      </c>
    </row>
    <row r="55" spans="1:49" s="54" customFormat="1" ht="15.75" customHeight="1" x14ac:dyDescent="0.2">
      <c r="A55" s="8" t="s">
        <v>122</v>
      </c>
      <c r="B55" s="8" t="s">
        <v>123</v>
      </c>
      <c r="D55" s="104">
        <v>9.3216999999999999</v>
      </c>
      <c r="E55" s="46" t="s">
        <v>26</v>
      </c>
      <c r="F55" s="104" t="s">
        <v>28</v>
      </c>
      <c r="G55" s="86" t="s">
        <v>1005</v>
      </c>
      <c r="H55" s="13"/>
      <c r="I55" s="111">
        <v>0.54085000000000005</v>
      </c>
      <c r="J55" s="46" t="s">
        <v>26</v>
      </c>
      <c r="K55" s="104" t="s">
        <v>28</v>
      </c>
      <c r="L55" s="47"/>
      <c r="M55" s="106">
        <v>3.9449999999999998</v>
      </c>
      <c r="N55" s="46" t="s">
        <v>26</v>
      </c>
      <c r="O55" s="106" t="s">
        <v>30</v>
      </c>
      <c r="P55" s="100" t="s">
        <v>1058</v>
      </c>
      <c r="Q55" s="13"/>
      <c r="R55" s="106">
        <v>13.044</v>
      </c>
      <c r="S55" s="46" t="s">
        <v>29</v>
      </c>
      <c r="T55" s="106" t="s">
        <v>30</v>
      </c>
      <c r="U55" s="100" t="s">
        <v>1031</v>
      </c>
      <c r="V55" s="13"/>
      <c r="W55" s="104">
        <v>7.8585000000000003</v>
      </c>
      <c r="X55" s="46" t="s">
        <v>27</v>
      </c>
      <c r="Y55" s="100" t="s">
        <v>1146</v>
      </c>
      <c r="Z55" s="13"/>
      <c r="AA55" s="46" t="s">
        <v>1057</v>
      </c>
      <c r="AB55" s="53"/>
      <c r="AC55" s="46" t="s">
        <v>1057</v>
      </c>
      <c r="AD55" s="53"/>
      <c r="AE55" s="46" t="s">
        <v>1057</v>
      </c>
      <c r="AF55" s="101"/>
      <c r="AG55" s="100" t="s">
        <v>1187</v>
      </c>
      <c r="AH55" s="50"/>
      <c r="AI55" s="46">
        <v>14.3859330186057</v>
      </c>
      <c r="AJ55" s="51"/>
      <c r="AK55" s="106">
        <v>1.2666666666666666</v>
      </c>
      <c r="AL55" s="101"/>
      <c r="AM55" s="104">
        <v>10.916666666666666</v>
      </c>
      <c r="AN55" s="53"/>
      <c r="AO55" s="104">
        <v>4.0166666666666666</v>
      </c>
      <c r="AP55" s="53"/>
      <c r="AQ55" s="108">
        <v>23.366666666666667</v>
      </c>
      <c r="AR55" s="51"/>
      <c r="AS55" s="108">
        <v>4.2328042328042326</v>
      </c>
      <c r="AT55" s="62"/>
      <c r="AU55" s="108">
        <v>95.767195767195773</v>
      </c>
      <c r="AV55" s="101"/>
      <c r="AW55" s="105">
        <v>9400</v>
      </c>
    </row>
    <row r="56" spans="1:49" s="54" customFormat="1" ht="15.75" customHeight="1" x14ac:dyDescent="0.2">
      <c r="A56" s="8" t="s">
        <v>124</v>
      </c>
      <c r="B56" s="8" t="s">
        <v>125</v>
      </c>
      <c r="D56" s="104">
        <v>9.2104999999999997</v>
      </c>
      <c r="E56" s="46" t="s">
        <v>27</v>
      </c>
      <c r="F56" s="104" t="s">
        <v>28</v>
      </c>
      <c r="G56" s="86" t="s">
        <v>977</v>
      </c>
      <c r="H56" s="13"/>
      <c r="I56" s="112">
        <v>0.62463000000000002</v>
      </c>
      <c r="J56" s="46" t="s">
        <v>27</v>
      </c>
      <c r="K56" s="108" t="s">
        <v>966</v>
      </c>
      <c r="L56" s="47"/>
      <c r="M56" s="104">
        <v>8.3473000000000006</v>
      </c>
      <c r="N56" s="46" t="s">
        <v>26</v>
      </c>
      <c r="O56" s="104" t="s">
        <v>28</v>
      </c>
      <c r="P56" s="100" t="s">
        <v>994</v>
      </c>
      <c r="Q56" s="13"/>
      <c r="R56" s="104">
        <v>20.953499999999998</v>
      </c>
      <c r="S56" s="46" t="s">
        <v>26</v>
      </c>
      <c r="T56" s="106" t="s">
        <v>30</v>
      </c>
      <c r="U56" s="100" t="s">
        <v>1006</v>
      </c>
      <c r="V56" s="13"/>
      <c r="W56" s="106">
        <v>7.1776999999999997</v>
      </c>
      <c r="X56" s="46" t="s">
        <v>26</v>
      </c>
      <c r="Y56" s="100" t="s">
        <v>988</v>
      </c>
      <c r="Z56" s="13"/>
      <c r="AA56" s="108">
        <v>71.599999999999994</v>
      </c>
      <c r="AB56" s="53"/>
      <c r="AC56" s="108">
        <v>73.400000000000006</v>
      </c>
      <c r="AD56" s="53"/>
      <c r="AE56" s="104">
        <v>72.900000000000006</v>
      </c>
      <c r="AF56" s="101"/>
      <c r="AG56" s="100" t="s">
        <v>1187</v>
      </c>
      <c r="AH56" s="50"/>
      <c r="AI56" s="46">
        <v>2.2794441752466401</v>
      </c>
      <c r="AJ56" s="51"/>
      <c r="AK56" s="106">
        <v>1.3166666666666667</v>
      </c>
      <c r="AL56" s="101"/>
      <c r="AM56" s="106">
        <v>9.4166666666666661</v>
      </c>
      <c r="AN56" s="53"/>
      <c r="AO56" s="104">
        <v>3.8333333333333335</v>
      </c>
      <c r="AP56" s="53"/>
      <c r="AQ56" s="104">
        <v>18.083333333333332</v>
      </c>
      <c r="AR56" s="51"/>
      <c r="AS56" s="104">
        <v>6.9444444444444446</v>
      </c>
      <c r="AT56" s="62"/>
      <c r="AU56" s="104">
        <v>93.055555555555557</v>
      </c>
      <c r="AV56" s="101"/>
      <c r="AW56" s="109">
        <v>11800</v>
      </c>
    </row>
    <row r="57" spans="1:49" s="54" customFormat="1" ht="15.75" customHeight="1" x14ac:dyDescent="0.2">
      <c r="A57" s="8" t="s">
        <v>126</v>
      </c>
      <c r="B57" s="8" t="s">
        <v>127</v>
      </c>
      <c r="D57" s="104">
        <v>11.0547</v>
      </c>
      <c r="E57" s="46" t="s">
        <v>27</v>
      </c>
      <c r="F57" s="108" t="s">
        <v>966</v>
      </c>
      <c r="G57" s="86" t="s">
        <v>980</v>
      </c>
      <c r="H57" s="13"/>
      <c r="I57" s="111">
        <v>0.46181</v>
      </c>
      <c r="J57" s="46" t="s">
        <v>26</v>
      </c>
      <c r="K57" s="104" t="s">
        <v>28</v>
      </c>
      <c r="L57" s="47"/>
      <c r="M57" s="104">
        <v>7.8507999999999996</v>
      </c>
      <c r="N57" s="46" t="s">
        <v>26</v>
      </c>
      <c r="O57" s="104" t="s">
        <v>28</v>
      </c>
      <c r="P57" s="100" t="s">
        <v>969</v>
      </c>
      <c r="Q57" s="13"/>
      <c r="R57" s="104">
        <v>22.802099999999999</v>
      </c>
      <c r="S57" s="46" t="s">
        <v>27</v>
      </c>
      <c r="T57" s="104" t="s">
        <v>28</v>
      </c>
      <c r="U57" s="100" t="s">
        <v>1006</v>
      </c>
      <c r="V57" s="13"/>
      <c r="W57" s="108">
        <v>14.114599999999999</v>
      </c>
      <c r="X57" s="46" t="s">
        <v>27</v>
      </c>
      <c r="Y57" s="100" t="s">
        <v>1015</v>
      </c>
      <c r="Z57" s="13"/>
      <c r="AA57" s="104">
        <v>84.9</v>
      </c>
      <c r="AB57" s="53"/>
      <c r="AC57" s="104">
        <v>84.9</v>
      </c>
      <c r="AD57" s="53"/>
      <c r="AE57" s="106">
        <v>83.6</v>
      </c>
      <c r="AF57" s="101"/>
      <c r="AG57" s="100" t="s">
        <v>1187</v>
      </c>
      <c r="AH57" s="50"/>
      <c r="AI57" s="46">
        <v>1.4171318627032901</v>
      </c>
      <c r="AJ57" s="51"/>
      <c r="AK57" s="104">
        <v>1.8666666666666667</v>
      </c>
      <c r="AL57" s="101"/>
      <c r="AM57" s="104">
        <v>13.583333333333334</v>
      </c>
      <c r="AN57" s="53"/>
      <c r="AO57" s="46" t="s">
        <v>1057</v>
      </c>
      <c r="AP57" s="53"/>
      <c r="AQ57" s="46" t="s">
        <v>1057</v>
      </c>
      <c r="AR57" s="51"/>
      <c r="AS57" s="108">
        <v>4.5454545454545459</v>
      </c>
      <c r="AT57" s="62"/>
      <c r="AU57" s="108">
        <v>95.454545454545453</v>
      </c>
      <c r="AV57" s="101"/>
      <c r="AW57" s="105">
        <v>9300</v>
      </c>
    </row>
    <row r="58" spans="1:49" s="54" customFormat="1" ht="15.75" customHeight="1" x14ac:dyDescent="0.2">
      <c r="A58" s="8" t="s">
        <v>128</v>
      </c>
      <c r="B58" s="8" t="s">
        <v>129</v>
      </c>
      <c r="D58" s="106">
        <v>8.6001999999999992</v>
      </c>
      <c r="E58" s="46" t="s">
        <v>27</v>
      </c>
      <c r="F58" s="104" t="s">
        <v>28</v>
      </c>
      <c r="G58" s="86" t="s">
        <v>1005</v>
      </c>
      <c r="H58" s="13"/>
      <c r="I58" s="111">
        <v>0.53088000000000002</v>
      </c>
      <c r="J58" s="46" t="s">
        <v>29</v>
      </c>
      <c r="K58" s="104" t="s">
        <v>28</v>
      </c>
      <c r="L58" s="47"/>
      <c r="M58" s="104">
        <v>7.22</v>
      </c>
      <c r="N58" s="46" t="s">
        <v>29</v>
      </c>
      <c r="O58" s="104" t="s">
        <v>28</v>
      </c>
      <c r="P58" s="100" t="s">
        <v>989</v>
      </c>
      <c r="Q58" s="13"/>
      <c r="R58" s="106">
        <v>15.5017</v>
      </c>
      <c r="S58" s="46" t="s">
        <v>26</v>
      </c>
      <c r="T58" s="106" t="s">
        <v>30</v>
      </c>
      <c r="U58" s="100" t="s">
        <v>1130</v>
      </c>
      <c r="V58" s="13"/>
      <c r="W58" s="104">
        <v>9.8039000000000005</v>
      </c>
      <c r="X58" s="46" t="s">
        <v>27</v>
      </c>
      <c r="Y58" s="100" t="s">
        <v>1147</v>
      </c>
      <c r="Z58" s="13"/>
      <c r="AA58" s="104">
        <v>84</v>
      </c>
      <c r="AB58" s="53"/>
      <c r="AC58" s="104">
        <v>78.400000000000006</v>
      </c>
      <c r="AD58" s="53"/>
      <c r="AE58" s="104">
        <v>78.2</v>
      </c>
      <c r="AF58" s="101"/>
      <c r="AG58" s="100" t="s">
        <v>1187</v>
      </c>
      <c r="AH58" s="50"/>
      <c r="AI58" s="46">
        <v>2.5719405377867801</v>
      </c>
      <c r="AJ58" s="51"/>
      <c r="AK58" s="106">
        <v>1.6666666666666667</v>
      </c>
      <c r="AL58" s="101"/>
      <c r="AM58" s="106">
        <v>8.8833333333333329</v>
      </c>
      <c r="AN58" s="53"/>
      <c r="AO58" s="106">
        <v>3.6</v>
      </c>
      <c r="AP58" s="53"/>
      <c r="AQ58" s="108">
        <v>19.166666666666668</v>
      </c>
      <c r="AR58" s="51"/>
      <c r="AS58" s="104">
        <v>6.9444444444444446</v>
      </c>
      <c r="AT58" s="62"/>
      <c r="AU58" s="104">
        <v>93.055555555555557</v>
      </c>
      <c r="AV58" s="101"/>
      <c r="AW58" s="109">
        <v>12200</v>
      </c>
    </row>
    <row r="59" spans="1:49" s="54" customFormat="1" ht="15.75" customHeight="1" x14ac:dyDescent="0.2">
      <c r="A59" s="8" t="s">
        <v>130</v>
      </c>
      <c r="B59" s="8" t="s">
        <v>131</v>
      </c>
      <c r="D59" s="108">
        <v>15.6274</v>
      </c>
      <c r="E59" s="46" t="s">
        <v>27</v>
      </c>
      <c r="F59" s="108" t="s">
        <v>966</v>
      </c>
      <c r="G59" s="86" t="s">
        <v>980</v>
      </c>
      <c r="H59" s="13"/>
      <c r="I59" s="111">
        <v>0.55130000000000001</v>
      </c>
      <c r="J59" s="46" t="s">
        <v>26</v>
      </c>
      <c r="K59" s="104" t="s">
        <v>28</v>
      </c>
      <c r="L59" s="47"/>
      <c r="M59" s="104">
        <v>9.1865000000000006</v>
      </c>
      <c r="N59" s="46" t="s">
        <v>27</v>
      </c>
      <c r="O59" s="104" t="s">
        <v>28</v>
      </c>
      <c r="P59" s="100" t="s">
        <v>972</v>
      </c>
      <c r="Q59" s="13"/>
      <c r="R59" s="104">
        <v>20.965699999999998</v>
      </c>
      <c r="S59" s="46" t="s">
        <v>26</v>
      </c>
      <c r="T59" s="104" t="s">
        <v>28</v>
      </c>
      <c r="U59" s="100" t="s">
        <v>1068</v>
      </c>
      <c r="V59" s="13"/>
      <c r="W59" s="104">
        <v>10.976900000000001</v>
      </c>
      <c r="X59" s="46" t="s">
        <v>26</v>
      </c>
      <c r="Y59" s="100" t="s">
        <v>1131</v>
      </c>
      <c r="Z59" s="13"/>
      <c r="AA59" s="46" t="s">
        <v>1057</v>
      </c>
      <c r="AB59" s="53"/>
      <c r="AC59" s="46" t="s">
        <v>1057</v>
      </c>
      <c r="AD59" s="53"/>
      <c r="AE59" s="46" t="s">
        <v>1057</v>
      </c>
      <c r="AF59" s="101"/>
      <c r="AG59" s="100" t="s">
        <v>1187</v>
      </c>
      <c r="AH59" s="50"/>
      <c r="AI59" s="46">
        <v>2.8589778076247101</v>
      </c>
      <c r="AJ59" s="51"/>
      <c r="AK59" s="104">
        <v>2.1666666666666665</v>
      </c>
      <c r="AL59" s="101"/>
      <c r="AM59" s="104">
        <v>13.233333333333333</v>
      </c>
      <c r="AN59" s="53"/>
      <c r="AO59" s="106">
        <v>3.6333333333333333</v>
      </c>
      <c r="AP59" s="53"/>
      <c r="AQ59" s="104">
        <v>15.716666666666667</v>
      </c>
      <c r="AR59" s="51"/>
      <c r="AS59" s="104">
        <v>8.0459770114942533</v>
      </c>
      <c r="AT59" s="62"/>
      <c r="AU59" s="104">
        <v>91.954022988505741</v>
      </c>
      <c r="AV59" s="101"/>
      <c r="AW59" s="105">
        <v>11000</v>
      </c>
    </row>
    <row r="60" spans="1:49" s="54" customFormat="1" ht="15.75" customHeight="1" x14ac:dyDescent="0.2">
      <c r="A60" s="8" t="s">
        <v>132</v>
      </c>
      <c r="B60" s="8" t="s">
        <v>133</v>
      </c>
      <c r="D60" s="108">
        <v>13.025600000000001</v>
      </c>
      <c r="E60" s="46" t="s">
        <v>27</v>
      </c>
      <c r="F60" s="108" t="s">
        <v>966</v>
      </c>
      <c r="G60" s="86" t="s">
        <v>1003</v>
      </c>
      <c r="H60" s="13"/>
      <c r="I60" s="111">
        <v>0.47699000000000003</v>
      </c>
      <c r="J60" s="46" t="s">
        <v>26</v>
      </c>
      <c r="K60" s="106" t="s">
        <v>30</v>
      </c>
      <c r="L60" s="47"/>
      <c r="M60" s="104">
        <v>9.7966999999999995</v>
      </c>
      <c r="N60" s="46" t="s">
        <v>29</v>
      </c>
      <c r="O60" s="104" t="s">
        <v>28</v>
      </c>
      <c r="P60" s="100" t="s">
        <v>1024</v>
      </c>
      <c r="Q60" s="13"/>
      <c r="R60" s="104">
        <v>24.840399999999999</v>
      </c>
      <c r="S60" s="46" t="s">
        <v>26</v>
      </c>
      <c r="T60" s="104" t="s">
        <v>28</v>
      </c>
      <c r="U60" s="100" t="s">
        <v>1031</v>
      </c>
      <c r="V60" s="13"/>
      <c r="W60" s="104">
        <v>8.8430999999999997</v>
      </c>
      <c r="X60" s="46" t="s">
        <v>26</v>
      </c>
      <c r="Y60" s="100" t="s">
        <v>1135</v>
      </c>
      <c r="Z60" s="13"/>
      <c r="AA60" s="46" t="s">
        <v>1057</v>
      </c>
      <c r="AB60" s="53"/>
      <c r="AC60" s="46" t="s">
        <v>1057</v>
      </c>
      <c r="AD60" s="53"/>
      <c r="AE60" s="46" t="s">
        <v>1057</v>
      </c>
      <c r="AF60" s="101"/>
      <c r="AG60" s="100" t="s">
        <v>1187</v>
      </c>
      <c r="AH60" s="50"/>
      <c r="AI60" s="46">
        <v>5.5481300084430902</v>
      </c>
      <c r="AJ60" s="51"/>
      <c r="AK60" s="108">
        <v>2.5333333333333332</v>
      </c>
      <c r="AL60" s="101"/>
      <c r="AM60" s="104">
        <v>13.9</v>
      </c>
      <c r="AN60" s="53"/>
      <c r="AO60" s="46" t="s">
        <v>1057</v>
      </c>
      <c r="AP60" s="53"/>
      <c r="AQ60" s="46" t="s">
        <v>1057</v>
      </c>
      <c r="AR60" s="51"/>
      <c r="AS60" s="106">
        <v>11.111111111111111</v>
      </c>
      <c r="AT60" s="62"/>
      <c r="AU60" s="106">
        <v>88.888888888888886</v>
      </c>
      <c r="AV60" s="101"/>
      <c r="AW60" s="105">
        <v>11200</v>
      </c>
    </row>
    <row r="61" spans="1:49" s="54" customFormat="1" ht="15.75" customHeight="1" x14ac:dyDescent="0.2">
      <c r="A61" s="8" t="s">
        <v>134</v>
      </c>
      <c r="B61" s="8" t="s">
        <v>135</v>
      </c>
      <c r="D61" s="104">
        <v>10.9209</v>
      </c>
      <c r="E61" s="46" t="s">
        <v>27</v>
      </c>
      <c r="F61" s="104" t="s">
        <v>28</v>
      </c>
      <c r="G61" s="86" t="s">
        <v>1026</v>
      </c>
      <c r="H61" s="13"/>
      <c r="I61" s="112">
        <v>0.88548000000000004</v>
      </c>
      <c r="J61" s="46" t="s">
        <v>29</v>
      </c>
      <c r="K61" s="108" t="s">
        <v>966</v>
      </c>
      <c r="L61" s="47"/>
      <c r="M61" s="106">
        <v>6.0803000000000003</v>
      </c>
      <c r="N61" s="46" t="s">
        <v>27</v>
      </c>
      <c r="O61" s="104" t="s">
        <v>28</v>
      </c>
      <c r="P61" s="100" t="s">
        <v>1063</v>
      </c>
      <c r="Q61" s="13"/>
      <c r="R61" s="106">
        <v>18.831199999999999</v>
      </c>
      <c r="S61" s="46" t="s">
        <v>29</v>
      </c>
      <c r="T61" s="108" t="s">
        <v>966</v>
      </c>
      <c r="U61" s="100" t="s">
        <v>1122</v>
      </c>
      <c r="V61" s="13"/>
      <c r="W61" s="106">
        <v>6.4939</v>
      </c>
      <c r="X61" s="46" t="s">
        <v>29</v>
      </c>
      <c r="Y61" s="100" t="s">
        <v>977</v>
      </c>
      <c r="Z61" s="13"/>
      <c r="AA61" s="46" t="s">
        <v>1057</v>
      </c>
      <c r="AB61" s="53"/>
      <c r="AC61" s="46" t="s">
        <v>1057</v>
      </c>
      <c r="AD61" s="53"/>
      <c r="AE61" s="46" t="s">
        <v>1057</v>
      </c>
      <c r="AF61" s="101"/>
      <c r="AG61" s="100" t="s">
        <v>1187</v>
      </c>
      <c r="AH61" s="50"/>
      <c r="AI61" s="46">
        <v>1.6517169085554799</v>
      </c>
      <c r="AJ61" s="51"/>
      <c r="AK61" s="104">
        <v>2.2833333333333332</v>
      </c>
      <c r="AL61" s="101"/>
      <c r="AM61" s="108">
        <v>15.016666666666667</v>
      </c>
      <c r="AN61" s="53"/>
      <c r="AO61" s="104">
        <v>3.8666666666666667</v>
      </c>
      <c r="AP61" s="53"/>
      <c r="AQ61" s="108">
        <v>23.416666666666668</v>
      </c>
      <c r="AR61" s="51"/>
      <c r="AS61" s="108">
        <v>4.3927648578811365</v>
      </c>
      <c r="AT61" s="62"/>
      <c r="AU61" s="108">
        <v>95.607235142118867</v>
      </c>
      <c r="AV61" s="101"/>
      <c r="AW61" s="105">
        <v>11600</v>
      </c>
    </row>
    <row r="62" spans="1:49" s="54" customFormat="1" ht="15.75" customHeight="1" x14ac:dyDescent="0.2">
      <c r="A62" s="8" t="s">
        <v>136</v>
      </c>
      <c r="B62" s="8" t="s">
        <v>137</v>
      </c>
      <c r="D62" s="108">
        <v>13.273199999999999</v>
      </c>
      <c r="E62" s="46" t="s">
        <v>27</v>
      </c>
      <c r="F62" s="108" t="s">
        <v>966</v>
      </c>
      <c r="G62" s="86" t="s">
        <v>969</v>
      </c>
      <c r="H62" s="13"/>
      <c r="I62" s="112">
        <v>1.99742</v>
      </c>
      <c r="J62" s="46" t="s">
        <v>27</v>
      </c>
      <c r="K62" s="108" t="s">
        <v>966</v>
      </c>
      <c r="L62" s="47"/>
      <c r="M62" s="104">
        <v>8.5052000000000003</v>
      </c>
      <c r="N62" s="46" t="s">
        <v>29</v>
      </c>
      <c r="O62" s="106" t="s">
        <v>30</v>
      </c>
      <c r="P62" s="100" t="s">
        <v>988</v>
      </c>
      <c r="Q62" s="13"/>
      <c r="R62" s="108">
        <v>32.280900000000003</v>
      </c>
      <c r="S62" s="46" t="s">
        <v>27</v>
      </c>
      <c r="T62" s="108" t="s">
        <v>966</v>
      </c>
      <c r="U62" s="100" t="s">
        <v>967</v>
      </c>
      <c r="V62" s="13"/>
      <c r="W62" s="104">
        <v>8.8923000000000005</v>
      </c>
      <c r="X62" s="46" t="s">
        <v>26</v>
      </c>
      <c r="Y62" s="100" t="s">
        <v>1148</v>
      </c>
      <c r="Z62" s="13"/>
      <c r="AA62" s="106">
        <v>88.6</v>
      </c>
      <c r="AB62" s="53"/>
      <c r="AC62" s="106">
        <v>86.4</v>
      </c>
      <c r="AD62" s="53"/>
      <c r="AE62" s="104">
        <v>72.8</v>
      </c>
      <c r="AF62" s="101"/>
      <c r="AG62" s="100" t="s">
        <v>1187</v>
      </c>
      <c r="AH62" s="50"/>
      <c r="AI62" s="46">
        <v>2.3816766700335199</v>
      </c>
      <c r="AJ62" s="51"/>
      <c r="AK62" s="104">
        <v>2.15</v>
      </c>
      <c r="AL62" s="101"/>
      <c r="AM62" s="108">
        <v>15.2</v>
      </c>
      <c r="AN62" s="53"/>
      <c r="AO62" s="104">
        <v>3.95</v>
      </c>
      <c r="AP62" s="53"/>
      <c r="AQ62" s="108">
        <v>24.366666666666667</v>
      </c>
      <c r="AR62" s="51"/>
      <c r="AS62" s="108">
        <v>4.3927648578811365</v>
      </c>
      <c r="AT62" s="62"/>
      <c r="AU62" s="108">
        <v>95.607235142118867</v>
      </c>
      <c r="AV62" s="101"/>
      <c r="AW62" s="109">
        <v>15100</v>
      </c>
    </row>
    <row r="63" spans="1:49" s="54" customFormat="1" ht="15.75" customHeight="1" x14ac:dyDescent="0.2">
      <c r="A63" s="8" t="s">
        <v>138</v>
      </c>
      <c r="B63" s="8" t="s">
        <v>139</v>
      </c>
      <c r="D63" s="108">
        <v>12.088100000000001</v>
      </c>
      <c r="E63" s="46" t="s">
        <v>27</v>
      </c>
      <c r="F63" s="108" t="s">
        <v>966</v>
      </c>
      <c r="G63" s="86" t="s">
        <v>984</v>
      </c>
      <c r="H63" s="13"/>
      <c r="I63" s="111">
        <v>0.45977000000000001</v>
      </c>
      <c r="J63" s="46" t="s">
        <v>27</v>
      </c>
      <c r="K63" s="104" t="s">
        <v>28</v>
      </c>
      <c r="L63" s="47"/>
      <c r="M63" s="104">
        <v>8.7355999999999998</v>
      </c>
      <c r="N63" s="46" t="s">
        <v>26</v>
      </c>
      <c r="O63" s="108" t="s">
        <v>966</v>
      </c>
      <c r="P63" s="100" t="s">
        <v>967</v>
      </c>
      <c r="Q63" s="13"/>
      <c r="R63" s="106">
        <v>17.2605</v>
      </c>
      <c r="S63" s="46" t="s">
        <v>26</v>
      </c>
      <c r="T63" s="104" t="s">
        <v>28</v>
      </c>
      <c r="U63" s="100" t="s">
        <v>1129</v>
      </c>
      <c r="V63" s="13"/>
      <c r="W63" s="104">
        <v>7.7587999999999999</v>
      </c>
      <c r="X63" s="46" t="s">
        <v>26</v>
      </c>
      <c r="Y63" s="100" t="s">
        <v>977</v>
      </c>
      <c r="Z63" s="13"/>
      <c r="AA63" s="106">
        <v>89.9</v>
      </c>
      <c r="AB63" s="53"/>
      <c r="AC63" s="106">
        <v>89.7</v>
      </c>
      <c r="AD63" s="53"/>
      <c r="AE63" s="106">
        <v>87.4</v>
      </c>
      <c r="AF63" s="101"/>
      <c r="AG63" s="100" t="s">
        <v>1187</v>
      </c>
      <c r="AH63" s="50"/>
      <c r="AI63" s="46">
        <v>0.55489824991619996</v>
      </c>
      <c r="AJ63" s="51"/>
      <c r="AK63" s="104">
        <v>2.0166666666666666</v>
      </c>
      <c r="AL63" s="101"/>
      <c r="AM63" s="108">
        <v>15.5</v>
      </c>
      <c r="AN63" s="53"/>
      <c r="AO63" s="104">
        <v>3.9333333333333331</v>
      </c>
      <c r="AP63" s="53"/>
      <c r="AQ63" s="106">
        <v>13.45</v>
      </c>
      <c r="AR63" s="51"/>
      <c r="AS63" s="108">
        <v>4.1666666666666661</v>
      </c>
      <c r="AT63" s="62"/>
      <c r="AU63" s="108">
        <v>95.833333333333343</v>
      </c>
      <c r="AV63" s="101"/>
      <c r="AW63" s="105">
        <v>9600</v>
      </c>
    </row>
    <row r="64" spans="1:49" s="54" customFormat="1" ht="15.75" customHeight="1" x14ac:dyDescent="0.2">
      <c r="A64" s="8" t="s">
        <v>140</v>
      </c>
      <c r="B64" s="8" t="s">
        <v>141</v>
      </c>
      <c r="D64" s="106">
        <v>7.9668000000000001</v>
      </c>
      <c r="E64" s="46" t="s">
        <v>27</v>
      </c>
      <c r="F64" s="106" t="s">
        <v>30</v>
      </c>
      <c r="G64" s="86" t="s">
        <v>999</v>
      </c>
      <c r="H64" s="13"/>
      <c r="I64" s="110">
        <v>0.29984</v>
      </c>
      <c r="J64" s="46" t="s">
        <v>26</v>
      </c>
      <c r="K64" s="106" t="s">
        <v>30</v>
      </c>
      <c r="L64" s="47"/>
      <c r="M64" s="108">
        <v>10.3462</v>
      </c>
      <c r="N64" s="46" t="s">
        <v>27</v>
      </c>
      <c r="O64" s="106" t="s">
        <v>30</v>
      </c>
      <c r="P64" s="100" t="s">
        <v>971</v>
      </c>
      <c r="Q64" s="13"/>
      <c r="R64" s="108">
        <v>45.479500000000002</v>
      </c>
      <c r="S64" s="46" t="s">
        <v>27</v>
      </c>
      <c r="T64" s="108" t="s">
        <v>966</v>
      </c>
      <c r="U64" s="100" t="s">
        <v>1002</v>
      </c>
      <c r="V64" s="13"/>
      <c r="W64" s="104">
        <v>8.6083999999999996</v>
      </c>
      <c r="X64" s="46" t="s">
        <v>26</v>
      </c>
      <c r="Y64" s="100" t="s">
        <v>1149</v>
      </c>
      <c r="Z64" s="13"/>
      <c r="AA64" s="108">
        <v>72.2</v>
      </c>
      <c r="AB64" s="53"/>
      <c r="AC64" s="108">
        <v>70.7</v>
      </c>
      <c r="AD64" s="53"/>
      <c r="AE64" s="104">
        <v>77.3</v>
      </c>
      <c r="AF64" s="101"/>
      <c r="AG64" s="100" t="s">
        <v>1187</v>
      </c>
      <c r="AH64" s="50"/>
      <c r="AI64" s="46">
        <v>1.0496559823284399</v>
      </c>
      <c r="AJ64" s="51"/>
      <c r="AK64" s="104">
        <v>1.95</v>
      </c>
      <c r="AL64" s="101"/>
      <c r="AM64" s="104">
        <v>11.116666666666667</v>
      </c>
      <c r="AN64" s="53"/>
      <c r="AO64" s="104">
        <v>3.8666666666666667</v>
      </c>
      <c r="AP64" s="53"/>
      <c r="AQ64" s="106">
        <v>12.866666666666667</v>
      </c>
      <c r="AR64" s="51"/>
      <c r="AS64" s="104">
        <v>7.3170731707317067</v>
      </c>
      <c r="AT64" s="62"/>
      <c r="AU64" s="104">
        <v>92.682926829268297</v>
      </c>
      <c r="AV64" s="101"/>
      <c r="AW64" s="107">
        <v>7900</v>
      </c>
    </row>
    <row r="65" spans="1:49" s="54" customFormat="1" ht="15.75" customHeight="1" x14ac:dyDescent="0.2">
      <c r="A65" s="8" t="s">
        <v>142</v>
      </c>
      <c r="B65" s="8" t="s">
        <v>143</v>
      </c>
      <c r="D65" s="106">
        <v>6.6942000000000004</v>
      </c>
      <c r="E65" s="46" t="s">
        <v>27</v>
      </c>
      <c r="F65" s="106" t="s">
        <v>30</v>
      </c>
      <c r="G65" s="86" t="s">
        <v>1006</v>
      </c>
      <c r="H65" s="13"/>
      <c r="I65" s="110">
        <v>0.30073</v>
      </c>
      <c r="J65" s="46" t="s">
        <v>26</v>
      </c>
      <c r="K65" s="104" t="s">
        <v>28</v>
      </c>
      <c r="L65" s="47"/>
      <c r="M65" s="108">
        <v>11.7356</v>
      </c>
      <c r="N65" s="46" t="s">
        <v>27</v>
      </c>
      <c r="O65" s="104" t="s">
        <v>28</v>
      </c>
      <c r="P65" s="100" t="s">
        <v>987</v>
      </c>
      <c r="Q65" s="13"/>
      <c r="R65" s="108">
        <v>52.637599999999999</v>
      </c>
      <c r="S65" s="46" t="s">
        <v>27</v>
      </c>
      <c r="T65" s="104" t="s">
        <v>28</v>
      </c>
      <c r="U65" s="100" t="s">
        <v>1036</v>
      </c>
      <c r="V65" s="13"/>
      <c r="W65" s="108">
        <v>26.5198</v>
      </c>
      <c r="X65" s="46" t="s">
        <v>27</v>
      </c>
      <c r="Y65" s="100" t="s">
        <v>1002</v>
      </c>
      <c r="Z65" s="13"/>
      <c r="AA65" s="108">
        <v>70.7</v>
      </c>
      <c r="AB65" s="53"/>
      <c r="AC65" s="104">
        <v>74</v>
      </c>
      <c r="AD65" s="53"/>
      <c r="AE65" s="104">
        <v>80.5</v>
      </c>
      <c r="AF65" s="101"/>
      <c r="AG65" s="100" t="s">
        <v>1187</v>
      </c>
      <c r="AH65" s="50"/>
      <c r="AI65" s="46">
        <v>1.0270245359290799</v>
      </c>
      <c r="AJ65" s="51"/>
      <c r="AK65" s="104">
        <v>2.1</v>
      </c>
      <c r="AL65" s="101"/>
      <c r="AM65" s="106">
        <v>9.9333333333333336</v>
      </c>
      <c r="AN65" s="53"/>
      <c r="AO65" s="108">
        <v>4.55</v>
      </c>
      <c r="AP65" s="53"/>
      <c r="AQ65" s="104">
        <v>16.45</v>
      </c>
      <c r="AR65" s="51"/>
      <c r="AS65" s="108">
        <v>4.4753086419753085</v>
      </c>
      <c r="AT65" s="62"/>
      <c r="AU65" s="108">
        <v>95.524691358024697</v>
      </c>
      <c r="AV65" s="101"/>
      <c r="AW65" s="107">
        <v>5500</v>
      </c>
    </row>
    <row r="66" spans="1:49" s="54" customFormat="1" ht="15.75" customHeight="1" x14ac:dyDescent="0.2">
      <c r="A66" s="8" t="s">
        <v>145</v>
      </c>
      <c r="B66" s="8" t="s">
        <v>146</v>
      </c>
      <c r="D66" s="104">
        <v>9.8850999999999996</v>
      </c>
      <c r="E66" s="46" t="s">
        <v>29</v>
      </c>
      <c r="F66" s="104" t="s">
        <v>28</v>
      </c>
      <c r="G66" s="86" t="s">
        <v>985</v>
      </c>
      <c r="H66" s="13"/>
      <c r="I66" s="112">
        <v>0.80488999999999999</v>
      </c>
      <c r="J66" s="46" t="s">
        <v>27</v>
      </c>
      <c r="K66" s="108" t="s">
        <v>966</v>
      </c>
      <c r="L66" s="47"/>
      <c r="M66" s="106">
        <v>5.76</v>
      </c>
      <c r="N66" s="46" t="s">
        <v>26</v>
      </c>
      <c r="O66" s="106" t="s">
        <v>30</v>
      </c>
      <c r="P66" s="100" t="s">
        <v>1015</v>
      </c>
      <c r="Q66" s="13"/>
      <c r="R66" s="104">
        <v>24.876100000000001</v>
      </c>
      <c r="S66" s="46" t="s">
        <v>26</v>
      </c>
      <c r="T66" s="108" t="s">
        <v>966</v>
      </c>
      <c r="U66" s="100" t="s">
        <v>1000</v>
      </c>
      <c r="V66" s="13"/>
      <c r="W66" s="104">
        <v>8.8792000000000009</v>
      </c>
      <c r="X66" s="46" t="s">
        <v>26</v>
      </c>
      <c r="Y66" s="100" t="s">
        <v>1017</v>
      </c>
      <c r="Z66" s="13"/>
      <c r="AA66" s="104">
        <v>84.4</v>
      </c>
      <c r="AB66" s="53"/>
      <c r="AC66" s="104">
        <v>85</v>
      </c>
      <c r="AD66" s="53"/>
      <c r="AE66" s="104">
        <v>76.8</v>
      </c>
      <c r="AF66" s="101"/>
      <c r="AG66" s="100" t="s">
        <v>1187</v>
      </c>
      <c r="AH66" s="50"/>
      <c r="AI66" s="46">
        <v>1.2084262926845699</v>
      </c>
      <c r="AJ66" s="51"/>
      <c r="AK66" s="106">
        <v>1.5666666666666667</v>
      </c>
      <c r="AL66" s="101"/>
      <c r="AM66" s="108">
        <v>14.616666666666667</v>
      </c>
      <c r="AN66" s="53"/>
      <c r="AO66" s="104">
        <v>3.8</v>
      </c>
      <c r="AP66" s="53"/>
      <c r="AQ66" s="108">
        <v>21.3</v>
      </c>
      <c r="AR66" s="51"/>
      <c r="AS66" s="104">
        <v>8.2644628099173563</v>
      </c>
      <c r="AT66" s="62"/>
      <c r="AU66" s="104">
        <v>91.735537190082653</v>
      </c>
      <c r="AV66" s="101"/>
      <c r="AW66" s="105">
        <v>10400</v>
      </c>
    </row>
    <row r="67" spans="1:49" s="54" customFormat="1" ht="15.75" customHeight="1" x14ac:dyDescent="0.2">
      <c r="A67" s="8" t="s">
        <v>147</v>
      </c>
      <c r="B67" s="8" t="s">
        <v>148</v>
      </c>
      <c r="D67" s="106">
        <v>7.0382999999999996</v>
      </c>
      <c r="E67" s="46" t="s">
        <v>26</v>
      </c>
      <c r="F67" s="104" t="s">
        <v>28</v>
      </c>
      <c r="G67" s="86" t="s">
        <v>1031</v>
      </c>
      <c r="H67" s="13"/>
      <c r="I67" s="110">
        <v>0.15301000000000001</v>
      </c>
      <c r="J67" s="46" t="s">
        <v>26</v>
      </c>
      <c r="K67" s="106" t="s">
        <v>30</v>
      </c>
      <c r="L67" s="47"/>
      <c r="M67" s="106">
        <v>4.2077</v>
      </c>
      <c r="N67" s="46" t="s">
        <v>26</v>
      </c>
      <c r="O67" s="104" t="s">
        <v>28</v>
      </c>
      <c r="P67" s="100" t="s">
        <v>1072</v>
      </c>
      <c r="Q67" s="13"/>
      <c r="R67" s="106">
        <v>11.042</v>
      </c>
      <c r="S67" s="46" t="s">
        <v>29</v>
      </c>
      <c r="T67" s="106" t="s">
        <v>30</v>
      </c>
      <c r="U67" s="100" t="s">
        <v>1035</v>
      </c>
      <c r="V67" s="13"/>
      <c r="W67" s="106">
        <v>5.6614000000000004</v>
      </c>
      <c r="X67" s="46" t="s">
        <v>29</v>
      </c>
      <c r="Y67" s="100" t="s">
        <v>1020</v>
      </c>
      <c r="Z67" s="13"/>
      <c r="AA67" s="46" t="s">
        <v>1057</v>
      </c>
      <c r="AB67" s="53"/>
      <c r="AC67" s="46" t="s">
        <v>1057</v>
      </c>
      <c r="AD67" s="53"/>
      <c r="AE67" s="46" t="s">
        <v>1057</v>
      </c>
      <c r="AF67" s="101"/>
      <c r="AG67" s="100" t="s">
        <v>1187</v>
      </c>
      <c r="AH67" s="50"/>
      <c r="AI67" s="46">
        <v>1.4071414989717801</v>
      </c>
      <c r="AJ67" s="51"/>
      <c r="AK67" s="106">
        <v>1.5333333333333334</v>
      </c>
      <c r="AL67" s="101"/>
      <c r="AM67" s="106">
        <v>9.15</v>
      </c>
      <c r="AN67" s="53"/>
      <c r="AO67" s="104">
        <v>3.8833333333333333</v>
      </c>
      <c r="AP67" s="53"/>
      <c r="AQ67" s="104">
        <v>15.233333333333333</v>
      </c>
      <c r="AR67" s="51"/>
      <c r="AS67" s="106">
        <v>14.814814814814813</v>
      </c>
      <c r="AT67" s="62"/>
      <c r="AU67" s="106">
        <v>85.18518518518519</v>
      </c>
      <c r="AV67" s="101"/>
      <c r="AW67" s="107">
        <v>8100</v>
      </c>
    </row>
    <row r="68" spans="1:49" s="54" customFormat="1" ht="15.75" customHeight="1" x14ac:dyDescent="0.2">
      <c r="A68" s="8" t="s">
        <v>149</v>
      </c>
      <c r="B68" s="8" t="s">
        <v>150</v>
      </c>
      <c r="D68" s="108">
        <v>17.186199999999999</v>
      </c>
      <c r="E68" s="46" t="s">
        <v>27</v>
      </c>
      <c r="F68" s="108" t="s">
        <v>966</v>
      </c>
      <c r="G68" s="86" t="s">
        <v>1041</v>
      </c>
      <c r="H68" s="13"/>
      <c r="I68" s="112">
        <v>0.83623999999999998</v>
      </c>
      <c r="J68" s="46" t="s">
        <v>26</v>
      </c>
      <c r="K68" s="108" t="s">
        <v>966</v>
      </c>
      <c r="L68" s="47"/>
      <c r="M68" s="104">
        <v>8.7372999999999994</v>
      </c>
      <c r="N68" s="46" t="s">
        <v>27</v>
      </c>
      <c r="O68" s="108" t="s">
        <v>966</v>
      </c>
      <c r="P68" s="100" t="s">
        <v>980</v>
      </c>
      <c r="Q68" s="13"/>
      <c r="R68" s="104">
        <v>19.867899999999999</v>
      </c>
      <c r="S68" s="46" t="s">
        <v>27</v>
      </c>
      <c r="T68" s="104" t="s">
        <v>28</v>
      </c>
      <c r="U68" s="100" t="s">
        <v>970</v>
      </c>
      <c r="V68" s="13"/>
      <c r="W68" s="104">
        <v>8.6798999999999999</v>
      </c>
      <c r="X68" s="46" t="s">
        <v>26</v>
      </c>
      <c r="Y68" s="100" t="s">
        <v>1040</v>
      </c>
      <c r="Z68" s="13"/>
      <c r="AA68" s="46" t="s">
        <v>1057</v>
      </c>
      <c r="AB68" s="53"/>
      <c r="AC68" s="46" t="s">
        <v>1057</v>
      </c>
      <c r="AD68" s="53"/>
      <c r="AE68" s="46" t="s">
        <v>1057</v>
      </c>
      <c r="AF68" s="101"/>
      <c r="AG68" s="100" t="s">
        <v>1187</v>
      </c>
      <c r="AH68" s="50"/>
      <c r="AI68" s="46">
        <v>6.7516817200486097</v>
      </c>
      <c r="AJ68" s="51"/>
      <c r="AK68" s="104">
        <v>2.1333333333333333</v>
      </c>
      <c r="AL68" s="101"/>
      <c r="AM68" s="108">
        <v>14.516666666666667</v>
      </c>
      <c r="AN68" s="53"/>
      <c r="AO68" s="46" t="s">
        <v>1057</v>
      </c>
      <c r="AP68" s="53"/>
      <c r="AQ68" s="46" t="s">
        <v>1057</v>
      </c>
      <c r="AR68" s="51"/>
      <c r="AS68" s="108">
        <v>2.4390243902439024</v>
      </c>
      <c r="AT68" s="62"/>
      <c r="AU68" s="108">
        <v>97.560975609756099</v>
      </c>
      <c r="AV68" s="101"/>
      <c r="AW68" s="109">
        <v>14300</v>
      </c>
    </row>
    <row r="69" spans="1:49" s="54" customFormat="1" ht="15.75" customHeight="1" x14ac:dyDescent="0.2">
      <c r="A69" s="8" t="s">
        <v>151</v>
      </c>
      <c r="B69" s="8" t="s">
        <v>152</v>
      </c>
      <c r="D69" s="104">
        <v>8.9492999999999991</v>
      </c>
      <c r="E69" s="46" t="s">
        <v>26</v>
      </c>
      <c r="F69" s="106" t="s">
        <v>30</v>
      </c>
      <c r="G69" s="86" t="s">
        <v>967</v>
      </c>
      <c r="H69" s="13"/>
      <c r="I69" s="111">
        <v>0.49262</v>
      </c>
      <c r="J69" s="46" t="s">
        <v>26</v>
      </c>
      <c r="K69" s="104" t="s">
        <v>28</v>
      </c>
      <c r="L69" s="47"/>
      <c r="M69" s="104">
        <v>8.3950999999999993</v>
      </c>
      <c r="N69" s="46" t="s">
        <v>27</v>
      </c>
      <c r="O69" s="104" t="s">
        <v>28</v>
      </c>
      <c r="P69" s="100" t="s">
        <v>1016</v>
      </c>
      <c r="Q69" s="13"/>
      <c r="R69" s="108">
        <v>34.093499999999999</v>
      </c>
      <c r="S69" s="46" t="s">
        <v>27</v>
      </c>
      <c r="T69" s="108" t="s">
        <v>966</v>
      </c>
      <c r="U69" s="100" t="s">
        <v>1020</v>
      </c>
      <c r="V69" s="13"/>
      <c r="W69" s="104">
        <v>11.371600000000001</v>
      </c>
      <c r="X69" s="46" t="s">
        <v>26</v>
      </c>
      <c r="Y69" s="100" t="s">
        <v>1043</v>
      </c>
      <c r="Z69" s="13"/>
      <c r="AA69" s="104">
        <v>77.400000000000006</v>
      </c>
      <c r="AB69" s="53"/>
      <c r="AC69" s="104">
        <v>81.099999999999994</v>
      </c>
      <c r="AD69" s="53"/>
      <c r="AE69" s="104">
        <v>74.599999999999994</v>
      </c>
      <c r="AF69" s="101"/>
      <c r="AG69" s="100" t="s">
        <v>1187</v>
      </c>
      <c r="AH69" s="50"/>
      <c r="AI69" s="46">
        <v>1.09192206737477</v>
      </c>
      <c r="AJ69" s="51"/>
      <c r="AK69" s="104">
        <v>2.25</v>
      </c>
      <c r="AL69" s="101"/>
      <c r="AM69" s="104">
        <v>13.35</v>
      </c>
      <c r="AN69" s="53"/>
      <c r="AO69" s="104">
        <v>3.8</v>
      </c>
      <c r="AP69" s="53"/>
      <c r="AQ69" s="104">
        <v>16.383333333333333</v>
      </c>
      <c r="AR69" s="51"/>
      <c r="AS69" s="104">
        <v>5.9659090909090908</v>
      </c>
      <c r="AT69" s="62"/>
      <c r="AU69" s="104">
        <v>94.034090909090907</v>
      </c>
      <c r="AV69" s="101"/>
      <c r="AW69" s="105">
        <v>9400</v>
      </c>
    </row>
    <row r="70" spans="1:49" s="54" customFormat="1" ht="15.75" customHeight="1" x14ac:dyDescent="0.2">
      <c r="A70" s="8" t="s">
        <v>153</v>
      </c>
      <c r="B70" s="8" t="s">
        <v>154</v>
      </c>
      <c r="D70" s="108">
        <v>12.126300000000001</v>
      </c>
      <c r="E70" s="46" t="s">
        <v>27</v>
      </c>
      <c r="F70" s="108" t="s">
        <v>966</v>
      </c>
      <c r="G70" s="86" t="s">
        <v>978</v>
      </c>
      <c r="H70" s="13"/>
      <c r="I70" s="111">
        <v>0.38019999999999998</v>
      </c>
      <c r="J70" s="46" t="s">
        <v>26</v>
      </c>
      <c r="K70" s="104" t="s">
        <v>28</v>
      </c>
      <c r="L70" s="47"/>
      <c r="M70" s="104">
        <v>9.0046999999999997</v>
      </c>
      <c r="N70" s="46" t="s">
        <v>29</v>
      </c>
      <c r="O70" s="104" t="s">
        <v>28</v>
      </c>
      <c r="P70" s="100" t="s">
        <v>992</v>
      </c>
      <c r="Q70" s="13"/>
      <c r="R70" s="104">
        <v>25.053000000000001</v>
      </c>
      <c r="S70" s="46" t="s">
        <v>29</v>
      </c>
      <c r="T70" s="104" t="s">
        <v>28</v>
      </c>
      <c r="U70" s="100" t="s">
        <v>1125</v>
      </c>
      <c r="V70" s="13"/>
      <c r="W70" s="108">
        <v>13.967499999999999</v>
      </c>
      <c r="X70" s="46" t="s">
        <v>29</v>
      </c>
      <c r="Y70" s="100" t="s">
        <v>983</v>
      </c>
      <c r="Z70" s="13"/>
      <c r="AA70" s="104">
        <v>75.2</v>
      </c>
      <c r="AB70" s="53"/>
      <c r="AC70" s="104">
        <v>77</v>
      </c>
      <c r="AD70" s="53"/>
      <c r="AE70" s="104">
        <v>74.400000000000006</v>
      </c>
      <c r="AF70" s="101"/>
      <c r="AG70" s="100" t="s">
        <v>1187</v>
      </c>
      <c r="AH70" s="50"/>
      <c r="AI70" s="46">
        <v>0.10024950864598001</v>
      </c>
      <c r="AJ70" s="51"/>
      <c r="AK70" s="108">
        <v>2.4500000000000002</v>
      </c>
      <c r="AL70" s="101"/>
      <c r="AM70" s="106">
        <v>10.533333333333333</v>
      </c>
      <c r="AN70" s="53"/>
      <c r="AO70" s="46" t="s">
        <v>1057</v>
      </c>
      <c r="AP70" s="53"/>
      <c r="AQ70" s="46" t="s">
        <v>1057</v>
      </c>
      <c r="AR70" s="51"/>
      <c r="AS70" s="104">
        <v>8.2191780821917799</v>
      </c>
      <c r="AT70" s="62"/>
      <c r="AU70" s="104">
        <v>91.780821917808225</v>
      </c>
      <c r="AV70" s="101"/>
      <c r="AW70" s="105">
        <v>10500</v>
      </c>
    </row>
    <row r="71" spans="1:49" s="54" customFormat="1" ht="15.75" customHeight="1" x14ac:dyDescent="0.2">
      <c r="A71" s="8" t="s">
        <v>155</v>
      </c>
      <c r="B71" s="8" t="s">
        <v>156</v>
      </c>
      <c r="D71" s="104">
        <v>9.5652000000000008</v>
      </c>
      <c r="E71" s="46" t="s">
        <v>27</v>
      </c>
      <c r="F71" s="104" t="s">
        <v>28</v>
      </c>
      <c r="G71" s="86" t="s">
        <v>987</v>
      </c>
      <c r="H71" s="13"/>
      <c r="I71" s="111">
        <v>0.36764999999999998</v>
      </c>
      <c r="J71" s="46" t="s">
        <v>27</v>
      </c>
      <c r="K71" s="104" t="s">
        <v>28</v>
      </c>
      <c r="L71" s="47"/>
      <c r="M71" s="108">
        <v>11.226000000000001</v>
      </c>
      <c r="N71" s="46" t="s">
        <v>29</v>
      </c>
      <c r="O71" s="108" t="s">
        <v>966</v>
      </c>
      <c r="P71" s="100" t="s">
        <v>1010</v>
      </c>
      <c r="Q71" s="13"/>
      <c r="R71" s="108">
        <v>45.4998</v>
      </c>
      <c r="S71" s="46" t="s">
        <v>27</v>
      </c>
      <c r="T71" s="108" t="s">
        <v>966</v>
      </c>
      <c r="U71" s="100" t="s">
        <v>967</v>
      </c>
      <c r="V71" s="13"/>
      <c r="W71" s="104">
        <v>10.766500000000001</v>
      </c>
      <c r="X71" s="46" t="s">
        <v>27</v>
      </c>
      <c r="Y71" s="100" t="s">
        <v>969</v>
      </c>
      <c r="Z71" s="13"/>
      <c r="AA71" s="46" t="s">
        <v>1057</v>
      </c>
      <c r="AB71" s="53"/>
      <c r="AC71" s="46" t="s">
        <v>1057</v>
      </c>
      <c r="AD71" s="53"/>
      <c r="AE71" s="46" t="s">
        <v>1057</v>
      </c>
      <c r="AF71" s="101"/>
      <c r="AG71" s="100" t="s">
        <v>1187</v>
      </c>
      <c r="AH71" s="50"/>
      <c r="AI71" s="46">
        <v>0.67087826256799998</v>
      </c>
      <c r="AJ71" s="51"/>
      <c r="AK71" s="106">
        <v>1.4833333333333334</v>
      </c>
      <c r="AL71" s="101"/>
      <c r="AM71" s="106">
        <v>9.0833333333333339</v>
      </c>
      <c r="AN71" s="53"/>
      <c r="AO71" s="106">
        <v>3.5833333333333335</v>
      </c>
      <c r="AP71" s="53"/>
      <c r="AQ71" s="106">
        <v>12.8</v>
      </c>
      <c r="AR71" s="51"/>
      <c r="AS71" s="104">
        <v>7.4534161490683228</v>
      </c>
      <c r="AT71" s="62"/>
      <c r="AU71" s="104">
        <v>92.546583850931668</v>
      </c>
      <c r="AV71" s="101"/>
      <c r="AW71" s="105">
        <v>8700</v>
      </c>
    </row>
    <row r="72" spans="1:49" s="54" customFormat="1" ht="15.75" customHeight="1" x14ac:dyDescent="0.2">
      <c r="A72" s="8" t="s">
        <v>157</v>
      </c>
      <c r="B72" s="8" t="s">
        <v>158</v>
      </c>
      <c r="D72" s="104">
        <v>10.2521</v>
      </c>
      <c r="E72" s="46" t="s">
        <v>27</v>
      </c>
      <c r="F72" s="104" t="s">
        <v>28</v>
      </c>
      <c r="G72" s="86" t="s">
        <v>1038</v>
      </c>
      <c r="H72" s="13"/>
      <c r="I72" s="110">
        <v>0.27709</v>
      </c>
      <c r="J72" s="46" t="s">
        <v>29</v>
      </c>
      <c r="K72" s="104" t="s">
        <v>28</v>
      </c>
      <c r="L72" s="47"/>
      <c r="M72" s="106">
        <v>2.4146000000000001</v>
      </c>
      <c r="N72" s="46" t="s">
        <v>26</v>
      </c>
      <c r="O72" s="106" t="s">
        <v>30</v>
      </c>
      <c r="P72" s="100" t="s">
        <v>1036</v>
      </c>
      <c r="Q72" s="13"/>
      <c r="R72" s="106">
        <v>14.685499999999999</v>
      </c>
      <c r="S72" s="46" t="s">
        <v>26</v>
      </c>
      <c r="T72" s="104" t="s">
        <v>28</v>
      </c>
      <c r="U72" s="100" t="s">
        <v>1014</v>
      </c>
      <c r="V72" s="13"/>
      <c r="W72" s="104">
        <v>7.2835000000000001</v>
      </c>
      <c r="X72" s="46" t="s">
        <v>27</v>
      </c>
      <c r="Y72" s="100" t="s">
        <v>1120</v>
      </c>
      <c r="Z72" s="13"/>
      <c r="AA72" s="46" t="s">
        <v>1057</v>
      </c>
      <c r="AB72" s="53"/>
      <c r="AC72" s="46" t="s">
        <v>1057</v>
      </c>
      <c r="AD72" s="53"/>
      <c r="AE72" s="46" t="s">
        <v>1057</v>
      </c>
      <c r="AF72" s="101"/>
      <c r="AG72" s="100" t="s">
        <v>1187</v>
      </c>
      <c r="AH72" s="50"/>
      <c r="AI72" s="46">
        <v>0.95246339029116001</v>
      </c>
      <c r="AJ72" s="51"/>
      <c r="AK72" s="104">
        <v>2.2999999999999998</v>
      </c>
      <c r="AL72" s="101"/>
      <c r="AM72" s="106">
        <v>8.8333333333333339</v>
      </c>
      <c r="AN72" s="53"/>
      <c r="AO72" s="46" t="s">
        <v>1057</v>
      </c>
      <c r="AP72" s="53"/>
      <c r="AQ72" s="46" t="s">
        <v>1057</v>
      </c>
      <c r="AR72" s="51"/>
      <c r="AS72" s="106">
        <v>11.111111111111111</v>
      </c>
      <c r="AT72" s="62"/>
      <c r="AU72" s="106">
        <v>88.888888888888886</v>
      </c>
      <c r="AV72" s="101"/>
      <c r="AW72" s="107">
        <v>6500</v>
      </c>
    </row>
    <row r="73" spans="1:49" s="54" customFormat="1" ht="15.75" customHeight="1" x14ac:dyDescent="0.2">
      <c r="A73" s="8" t="s">
        <v>159</v>
      </c>
      <c r="B73" s="8" t="s">
        <v>160</v>
      </c>
      <c r="D73" s="106">
        <v>8.1408000000000005</v>
      </c>
      <c r="E73" s="46" t="s">
        <v>27</v>
      </c>
      <c r="F73" s="108" t="s">
        <v>966</v>
      </c>
      <c r="G73" s="86" t="s">
        <v>972</v>
      </c>
      <c r="H73" s="13"/>
      <c r="I73" s="110">
        <v>0.28660000000000002</v>
      </c>
      <c r="J73" s="46" t="s">
        <v>26</v>
      </c>
      <c r="K73" s="104" t="s">
        <v>28</v>
      </c>
      <c r="L73" s="47"/>
      <c r="M73" s="108">
        <v>11.87</v>
      </c>
      <c r="N73" s="46" t="s">
        <v>26</v>
      </c>
      <c r="O73" s="104" t="s">
        <v>28</v>
      </c>
      <c r="P73" s="100" t="s">
        <v>999</v>
      </c>
      <c r="Q73" s="13"/>
      <c r="R73" s="104">
        <v>27.049399999999999</v>
      </c>
      <c r="S73" s="46" t="s">
        <v>26</v>
      </c>
      <c r="T73" s="106" t="s">
        <v>30</v>
      </c>
      <c r="U73" s="100" t="s">
        <v>1115</v>
      </c>
      <c r="V73" s="13"/>
      <c r="W73" s="108">
        <v>30.8401</v>
      </c>
      <c r="X73" s="46" t="s">
        <v>26</v>
      </c>
      <c r="Y73" s="100" t="s">
        <v>1095</v>
      </c>
      <c r="Z73" s="13"/>
      <c r="AA73" s="108">
        <v>60.3</v>
      </c>
      <c r="AB73" s="53"/>
      <c r="AC73" s="108">
        <v>61.8</v>
      </c>
      <c r="AD73" s="53"/>
      <c r="AE73" s="108">
        <v>67.8</v>
      </c>
      <c r="AF73" s="101"/>
      <c r="AG73" s="100" t="s">
        <v>1187</v>
      </c>
      <c r="AH73" s="50"/>
      <c r="AI73" s="46">
        <v>1.0345782162563899</v>
      </c>
      <c r="AJ73" s="51"/>
      <c r="AK73" s="104">
        <v>2.2333333333333334</v>
      </c>
      <c r="AL73" s="101"/>
      <c r="AM73" s="104">
        <v>12.6</v>
      </c>
      <c r="AN73" s="53"/>
      <c r="AO73" s="108">
        <v>4.1500000000000004</v>
      </c>
      <c r="AP73" s="53"/>
      <c r="AQ73" s="104">
        <v>15.7</v>
      </c>
      <c r="AR73" s="51"/>
      <c r="AS73" s="104">
        <v>8.92018779342723</v>
      </c>
      <c r="AT73" s="62"/>
      <c r="AU73" s="104">
        <v>91.079812206572768</v>
      </c>
      <c r="AV73" s="101"/>
      <c r="AW73" s="107">
        <v>6800</v>
      </c>
    </row>
    <row r="74" spans="1:49" s="54" customFormat="1" ht="15.75" customHeight="1" x14ac:dyDescent="0.2">
      <c r="A74" s="8" t="s">
        <v>161</v>
      </c>
      <c r="B74" s="8" t="s">
        <v>162</v>
      </c>
      <c r="D74" s="104">
        <v>9.8164999999999996</v>
      </c>
      <c r="E74" s="46" t="s">
        <v>27</v>
      </c>
      <c r="F74" s="104" t="s">
        <v>28</v>
      </c>
      <c r="G74" s="86" t="s">
        <v>987</v>
      </c>
      <c r="H74" s="13"/>
      <c r="I74" s="112">
        <v>0.71392999999999995</v>
      </c>
      <c r="J74" s="46" t="s">
        <v>27</v>
      </c>
      <c r="K74" s="104" t="s">
        <v>28</v>
      </c>
      <c r="L74" s="47"/>
      <c r="M74" s="108">
        <v>11.065899999999999</v>
      </c>
      <c r="N74" s="46" t="s">
        <v>27</v>
      </c>
      <c r="O74" s="104" t="s">
        <v>28</v>
      </c>
      <c r="P74" s="100" t="s">
        <v>1043</v>
      </c>
      <c r="Q74" s="13"/>
      <c r="R74" s="104">
        <v>25.487300000000001</v>
      </c>
      <c r="S74" s="46" t="s">
        <v>27</v>
      </c>
      <c r="T74" s="106" t="s">
        <v>30</v>
      </c>
      <c r="U74" s="100" t="s">
        <v>982</v>
      </c>
      <c r="V74" s="13"/>
      <c r="W74" s="108">
        <v>14.671799999999999</v>
      </c>
      <c r="X74" s="46" t="s">
        <v>29</v>
      </c>
      <c r="Y74" s="100" t="s">
        <v>1150</v>
      </c>
      <c r="Z74" s="13"/>
      <c r="AA74" s="46" t="s">
        <v>1057</v>
      </c>
      <c r="AB74" s="53"/>
      <c r="AC74" s="46" t="s">
        <v>1057</v>
      </c>
      <c r="AD74" s="53"/>
      <c r="AE74" s="46" t="s">
        <v>1057</v>
      </c>
      <c r="AF74" s="101"/>
      <c r="AG74" s="100" t="s">
        <v>1188</v>
      </c>
      <c r="AH74" s="50"/>
      <c r="AI74" s="46">
        <v>0.10770027822198</v>
      </c>
      <c r="AJ74" s="51"/>
      <c r="AK74" s="104">
        <v>2.1</v>
      </c>
      <c r="AL74" s="101"/>
      <c r="AM74" s="104">
        <v>12.4</v>
      </c>
      <c r="AN74" s="53"/>
      <c r="AO74" s="108">
        <v>4.5333333333333332</v>
      </c>
      <c r="AP74" s="53"/>
      <c r="AQ74" s="104">
        <v>16.850000000000001</v>
      </c>
      <c r="AR74" s="51"/>
      <c r="AS74" s="108">
        <v>3.125</v>
      </c>
      <c r="AT74" s="62"/>
      <c r="AU74" s="108">
        <v>96.875</v>
      </c>
      <c r="AV74" s="101"/>
      <c r="AW74" s="105">
        <v>9000</v>
      </c>
    </row>
    <row r="75" spans="1:49" s="54" customFormat="1" ht="15.75" customHeight="1" x14ac:dyDescent="0.2">
      <c r="A75" s="8" t="s">
        <v>163</v>
      </c>
      <c r="B75" s="8" t="s">
        <v>164</v>
      </c>
      <c r="D75" s="106">
        <v>8.4518000000000004</v>
      </c>
      <c r="E75" s="46" t="s">
        <v>27</v>
      </c>
      <c r="F75" s="106" t="s">
        <v>30</v>
      </c>
      <c r="G75" s="86" t="s">
        <v>995</v>
      </c>
      <c r="H75" s="13"/>
      <c r="I75" s="111">
        <v>0.51082000000000005</v>
      </c>
      <c r="J75" s="46" t="s">
        <v>27</v>
      </c>
      <c r="K75" s="106" t="s">
        <v>30</v>
      </c>
      <c r="L75" s="47"/>
      <c r="M75" s="106">
        <v>6.7335000000000003</v>
      </c>
      <c r="N75" s="46" t="s">
        <v>26</v>
      </c>
      <c r="O75" s="106" t="s">
        <v>30</v>
      </c>
      <c r="P75" s="100" t="s">
        <v>1073</v>
      </c>
      <c r="Q75" s="13"/>
      <c r="R75" s="106">
        <v>15.5336</v>
      </c>
      <c r="S75" s="46" t="s">
        <v>26</v>
      </c>
      <c r="T75" s="106" t="s">
        <v>30</v>
      </c>
      <c r="U75" s="100" t="s">
        <v>1131</v>
      </c>
      <c r="V75" s="13"/>
      <c r="W75" s="106">
        <v>6.9427000000000003</v>
      </c>
      <c r="X75" s="46" t="s">
        <v>27</v>
      </c>
      <c r="Y75" s="100" t="s">
        <v>987</v>
      </c>
      <c r="Z75" s="13"/>
      <c r="AA75" s="46" t="s">
        <v>1057</v>
      </c>
      <c r="AB75" s="53"/>
      <c r="AC75" s="46" t="s">
        <v>1057</v>
      </c>
      <c r="AD75" s="53"/>
      <c r="AE75" s="46" t="s">
        <v>1057</v>
      </c>
      <c r="AF75" s="101"/>
      <c r="AG75" s="100" t="s">
        <v>1187</v>
      </c>
      <c r="AH75" s="50"/>
      <c r="AI75" s="46">
        <v>4.5057826562310099</v>
      </c>
      <c r="AJ75" s="51"/>
      <c r="AK75" s="104">
        <v>2.2333333333333334</v>
      </c>
      <c r="AL75" s="101"/>
      <c r="AM75" s="104">
        <v>13.783333333333333</v>
      </c>
      <c r="AN75" s="53"/>
      <c r="AO75" s="46" t="s">
        <v>1057</v>
      </c>
      <c r="AP75" s="53"/>
      <c r="AQ75" s="46" t="s">
        <v>1057</v>
      </c>
      <c r="AR75" s="51"/>
      <c r="AS75" s="106">
        <v>17.021276595744681</v>
      </c>
      <c r="AT75" s="62"/>
      <c r="AU75" s="106">
        <v>82.978723404255319</v>
      </c>
      <c r="AV75" s="101"/>
      <c r="AW75" s="105">
        <v>9400</v>
      </c>
    </row>
    <row r="76" spans="1:49" s="54" customFormat="1" ht="15.75" customHeight="1" x14ac:dyDescent="0.2">
      <c r="A76" s="8" t="s">
        <v>165</v>
      </c>
      <c r="B76" s="8" t="s">
        <v>166</v>
      </c>
      <c r="D76" s="104">
        <v>11.071</v>
      </c>
      <c r="E76" s="46" t="s">
        <v>27</v>
      </c>
      <c r="F76" s="104" t="s">
        <v>28</v>
      </c>
      <c r="G76" s="86" t="s">
        <v>985</v>
      </c>
      <c r="H76" s="13"/>
      <c r="I76" s="111">
        <v>0.54057999999999995</v>
      </c>
      <c r="J76" s="46" t="s">
        <v>29</v>
      </c>
      <c r="K76" s="106" t="s">
        <v>30</v>
      </c>
      <c r="L76" s="47"/>
      <c r="M76" s="108">
        <v>10.2277</v>
      </c>
      <c r="N76" s="46" t="s">
        <v>27</v>
      </c>
      <c r="O76" s="104" t="s">
        <v>28</v>
      </c>
      <c r="P76" s="100" t="s">
        <v>999</v>
      </c>
      <c r="Q76" s="13"/>
      <c r="R76" s="104">
        <v>20.995999999999999</v>
      </c>
      <c r="S76" s="46" t="s">
        <v>26</v>
      </c>
      <c r="T76" s="106" t="s">
        <v>30</v>
      </c>
      <c r="U76" s="100" t="s">
        <v>1126</v>
      </c>
      <c r="V76" s="13"/>
      <c r="W76" s="104">
        <v>10.0549</v>
      </c>
      <c r="X76" s="46" t="s">
        <v>29</v>
      </c>
      <c r="Y76" s="100" t="s">
        <v>971</v>
      </c>
      <c r="Z76" s="13"/>
      <c r="AA76" s="46" t="s">
        <v>1057</v>
      </c>
      <c r="AB76" s="53"/>
      <c r="AC76" s="46" t="s">
        <v>1057</v>
      </c>
      <c r="AD76" s="53"/>
      <c r="AE76" s="46" t="s">
        <v>1057</v>
      </c>
      <c r="AF76" s="101"/>
      <c r="AG76" s="100" t="s">
        <v>1187</v>
      </c>
      <c r="AH76" s="50"/>
      <c r="AI76" s="46">
        <v>2.6573474138841799</v>
      </c>
      <c r="AJ76" s="51"/>
      <c r="AK76" s="104">
        <v>1.8666666666666667</v>
      </c>
      <c r="AL76" s="101"/>
      <c r="AM76" s="108">
        <v>16.033333333333335</v>
      </c>
      <c r="AN76" s="53"/>
      <c r="AO76" s="108">
        <v>4.2333333333333334</v>
      </c>
      <c r="AP76" s="53"/>
      <c r="AQ76" s="108">
        <v>22.966666666666665</v>
      </c>
      <c r="AR76" s="51"/>
      <c r="AS76" s="108">
        <v>4.6357615894039732</v>
      </c>
      <c r="AT76" s="62"/>
      <c r="AU76" s="108">
        <v>95.36423841059603</v>
      </c>
      <c r="AV76" s="101"/>
      <c r="AW76" s="105">
        <v>9700</v>
      </c>
    </row>
    <row r="77" spans="1:49" s="54" customFormat="1" ht="15.75" customHeight="1" x14ac:dyDescent="0.2">
      <c r="A77" s="8" t="s">
        <v>167</v>
      </c>
      <c r="B77" s="8" t="s">
        <v>168</v>
      </c>
      <c r="D77" s="106">
        <v>7.8891999999999998</v>
      </c>
      <c r="E77" s="46" t="s">
        <v>27</v>
      </c>
      <c r="F77" s="104" t="s">
        <v>28</v>
      </c>
      <c r="G77" s="86" t="s">
        <v>1011</v>
      </c>
      <c r="H77" s="13"/>
      <c r="I77" s="111">
        <v>0.43987999999999999</v>
      </c>
      <c r="J77" s="46" t="s">
        <v>26</v>
      </c>
      <c r="K77" s="108" t="s">
        <v>966</v>
      </c>
      <c r="L77" s="47"/>
      <c r="M77" s="108">
        <v>13.908300000000001</v>
      </c>
      <c r="N77" s="46" t="s">
        <v>27</v>
      </c>
      <c r="O77" s="104" t="s">
        <v>28</v>
      </c>
      <c r="P77" s="100" t="s">
        <v>979</v>
      </c>
      <c r="Q77" s="13"/>
      <c r="R77" s="108">
        <v>51.725200000000001</v>
      </c>
      <c r="S77" s="46" t="s">
        <v>27</v>
      </c>
      <c r="T77" s="104" t="s">
        <v>28</v>
      </c>
      <c r="U77" s="100" t="s">
        <v>1011</v>
      </c>
      <c r="V77" s="13"/>
      <c r="W77" s="108">
        <v>13.9968</v>
      </c>
      <c r="X77" s="46" t="s">
        <v>26</v>
      </c>
      <c r="Y77" s="100" t="s">
        <v>1018</v>
      </c>
      <c r="Z77" s="13"/>
      <c r="AA77" s="108">
        <v>64.900000000000006</v>
      </c>
      <c r="AB77" s="53"/>
      <c r="AC77" s="108">
        <v>70</v>
      </c>
      <c r="AD77" s="53"/>
      <c r="AE77" s="104">
        <v>73.8</v>
      </c>
      <c r="AF77" s="101"/>
      <c r="AG77" s="100" t="s">
        <v>1187</v>
      </c>
      <c r="AH77" s="50"/>
      <c r="AI77" s="46">
        <v>1.31667846388104</v>
      </c>
      <c r="AJ77" s="51"/>
      <c r="AK77" s="104">
        <v>2.2333333333333334</v>
      </c>
      <c r="AL77" s="101"/>
      <c r="AM77" s="106">
        <v>9.6833333333333336</v>
      </c>
      <c r="AN77" s="53"/>
      <c r="AO77" s="104">
        <v>3.9</v>
      </c>
      <c r="AP77" s="53"/>
      <c r="AQ77" s="106">
        <v>13.366666666666667</v>
      </c>
      <c r="AR77" s="51"/>
      <c r="AS77" s="104">
        <v>9.0909090909090917</v>
      </c>
      <c r="AT77" s="62"/>
      <c r="AU77" s="104">
        <v>90.909090909090907</v>
      </c>
      <c r="AV77" s="101"/>
      <c r="AW77" s="107">
        <v>7600</v>
      </c>
    </row>
    <row r="78" spans="1:49" s="54" customFormat="1" ht="15.75" customHeight="1" x14ac:dyDescent="0.2">
      <c r="A78" s="8" t="s">
        <v>169</v>
      </c>
      <c r="B78" s="8" t="s">
        <v>170</v>
      </c>
      <c r="D78" s="104">
        <v>9.8734999999999999</v>
      </c>
      <c r="E78" s="46" t="s">
        <v>27</v>
      </c>
      <c r="F78" s="104" t="s">
        <v>28</v>
      </c>
      <c r="G78" s="86" t="s">
        <v>982</v>
      </c>
      <c r="H78" s="13"/>
      <c r="I78" s="112">
        <v>0.70274000000000003</v>
      </c>
      <c r="J78" s="46" t="s">
        <v>29</v>
      </c>
      <c r="K78" s="108" t="s">
        <v>966</v>
      </c>
      <c r="L78" s="47"/>
      <c r="M78" s="104">
        <v>8.7140000000000004</v>
      </c>
      <c r="N78" s="46" t="s">
        <v>27</v>
      </c>
      <c r="O78" s="108" t="s">
        <v>966</v>
      </c>
      <c r="P78" s="100" t="s">
        <v>1074</v>
      </c>
      <c r="Q78" s="13"/>
      <c r="R78" s="104">
        <v>24.420200000000001</v>
      </c>
      <c r="S78" s="46" t="s">
        <v>27</v>
      </c>
      <c r="T78" s="108" t="s">
        <v>966</v>
      </c>
      <c r="U78" s="100" t="s">
        <v>1005</v>
      </c>
      <c r="V78" s="13"/>
      <c r="W78" s="104">
        <v>8.2926000000000002</v>
      </c>
      <c r="X78" s="46" t="s">
        <v>26</v>
      </c>
      <c r="Y78" s="100" t="s">
        <v>1072</v>
      </c>
      <c r="Z78" s="13"/>
      <c r="AA78" s="46" t="s">
        <v>1057</v>
      </c>
      <c r="AB78" s="53"/>
      <c r="AC78" s="46" t="s">
        <v>1057</v>
      </c>
      <c r="AD78" s="53"/>
      <c r="AE78" s="46" t="s">
        <v>1057</v>
      </c>
      <c r="AF78" s="101"/>
      <c r="AG78" s="100" t="s">
        <v>1187</v>
      </c>
      <c r="AH78" s="50"/>
      <c r="AI78" s="46">
        <v>2.0759805578903299</v>
      </c>
      <c r="AJ78" s="51"/>
      <c r="AK78" s="106">
        <v>1.4333333333333333</v>
      </c>
      <c r="AL78" s="101"/>
      <c r="AM78" s="104">
        <v>12.883333333333333</v>
      </c>
      <c r="AN78" s="53"/>
      <c r="AO78" s="106">
        <v>3.3666666666666667</v>
      </c>
      <c r="AP78" s="53"/>
      <c r="AQ78" s="104">
        <v>18.166666666666668</v>
      </c>
      <c r="AR78" s="51"/>
      <c r="AS78" s="108">
        <v>3.225806451612903</v>
      </c>
      <c r="AT78" s="62"/>
      <c r="AU78" s="108">
        <v>96.774193548387103</v>
      </c>
      <c r="AV78" s="101"/>
      <c r="AW78" s="105">
        <v>10800</v>
      </c>
    </row>
    <row r="79" spans="1:49" s="54" customFormat="1" ht="15.75" customHeight="1" x14ac:dyDescent="0.2">
      <c r="A79" s="8" t="s">
        <v>171</v>
      </c>
      <c r="B79" s="8" t="s">
        <v>172</v>
      </c>
      <c r="D79" s="108">
        <v>11.754099999999999</v>
      </c>
      <c r="E79" s="46" t="s">
        <v>27</v>
      </c>
      <c r="F79" s="104" t="s">
        <v>28</v>
      </c>
      <c r="G79" s="86" t="s">
        <v>985</v>
      </c>
      <c r="H79" s="13"/>
      <c r="I79" s="111">
        <v>0.43267</v>
      </c>
      <c r="J79" s="46" t="s">
        <v>29</v>
      </c>
      <c r="K79" s="104" t="s">
        <v>28</v>
      </c>
      <c r="L79" s="47"/>
      <c r="M79" s="106">
        <v>5.1920000000000002</v>
      </c>
      <c r="N79" s="46" t="s">
        <v>29</v>
      </c>
      <c r="O79" s="106" t="s">
        <v>30</v>
      </c>
      <c r="P79" s="100" t="s">
        <v>1043</v>
      </c>
      <c r="Q79" s="13"/>
      <c r="R79" s="104">
        <v>28.195399999999999</v>
      </c>
      <c r="S79" s="46" t="s">
        <v>29</v>
      </c>
      <c r="T79" s="108" t="s">
        <v>966</v>
      </c>
      <c r="U79" s="100" t="s">
        <v>1099</v>
      </c>
      <c r="V79" s="13"/>
      <c r="W79" s="106">
        <v>6.8868999999999998</v>
      </c>
      <c r="X79" s="46" t="s">
        <v>27</v>
      </c>
      <c r="Y79" s="100" t="s">
        <v>990</v>
      </c>
      <c r="Z79" s="13"/>
      <c r="AA79" s="46" t="s">
        <v>1057</v>
      </c>
      <c r="AB79" s="53"/>
      <c r="AC79" s="46" t="s">
        <v>1057</v>
      </c>
      <c r="AD79" s="53"/>
      <c r="AE79" s="46" t="s">
        <v>1057</v>
      </c>
      <c r="AF79" s="101"/>
      <c r="AG79" s="100" t="s">
        <v>1187</v>
      </c>
      <c r="AH79" s="50"/>
      <c r="AI79" s="46">
        <v>1.5149587039921399</v>
      </c>
      <c r="AJ79" s="51"/>
      <c r="AK79" s="108">
        <v>2.5499999999999998</v>
      </c>
      <c r="AL79" s="101"/>
      <c r="AM79" s="104">
        <v>13.016666666666667</v>
      </c>
      <c r="AN79" s="53"/>
      <c r="AO79" s="106">
        <v>3.6</v>
      </c>
      <c r="AP79" s="53"/>
      <c r="AQ79" s="108">
        <v>23.683333333333334</v>
      </c>
      <c r="AR79" s="51"/>
      <c r="AS79" s="108">
        <v>4.3927648578811365</v>
      </c>
      <c r="AT79" s="62"/>
      <c r="AU79" s="108">
        <v>95.607235142118867</v>
      </c>
      <c r="AV79" s="101"/>
      <c r="AW79" s="105">
        <v>8500</v>
      </c>
    </row>
    <row r="80" spans="1:49" s="54" customFormat="1" ht="15.75" customHeight="1" x14ac:dyDescent="0.2">
      <c r="A80" s="8" t="s">
        <v>173</v>
      </c>
      <c r="B80" s="8" t="s">
        <v>174</v>
      </c>
      <c r="D80" s="104">
        <v>8.7599</v>
      </c>
      <c r="E80" s="46" t="s">
        <v>29</v>
      </c>
      <c r="F80" s="106" t="s">
        <v>30</v>
      </c>
      <c r="G80" s="86" t="s">
        <v>977</v>
      </c>
      <c r="H80" s="13"/>
      <c r="I80" s="111">
        <v>0.52769999999999995</v>
      </c>
      <c r="J80" s="46" t="s">
        <v>29</v>
      </c>
      <c r="K80" s="104" t="s">
        <v>28</v>
      </c>
      <c r="L80" s="47"/>
      <c r="M80" s="104">
        <v>9.1117000000000008</v>
      </c>
      <c r="N80" s="46" t="s">
        <v>29</v>
      </c>
      <c r="O80" s="106" t="s">
        <v>30</v>
      </c>
      <c r="P80" s="100" t="s">
        <v>990</v>
      </c>
      <c r="Q80" s="13"/>
      <c r="R80" s="104">
        <v>21.5303</v>
      </c>
      <c r="S80" s="46" t="s">
        <v>27</v>
      </c>
      <c r="T80" s="104" t="s">
        <v>28</v>
      </c>
      <c r="U80" s="100" t="s">
        <v>1036</v>
      </c>
      <c r="V80" s="13"/>
      <c r="W80" s="106">
        <v>6.5789</v>
      </c>
      <c r="X80" s="46" t="s">
        <v>26</v>
      </c>
      <c r="Y80" s="100" t="s">
        <v>1009</v>
      </c>
      <c r="Z80" s="13"/>
      <c r="AA80" s="104">
        <v>73.400000000000006</v>
      </c>
      <c r="AB80" s="53"/>
      <c r="AC80" s="104">
        <v>78.2</v>
      </c>
      <c r="AD80" s="53"/>
      <c r="AE80" s="104">
        <v>76.900000000000006</v>
      </c>
      <c r="AF80" s="101"/>
      <c r="AG80" s="100" t="s">
        <v>1187</v>
      </c>
      <c r="AH80" s="55"/>
      <c r="AI80" s="46">
        <v>2.9500229506666198</v>
      </c>
      <c r="AJ80" s="51"/>
      <c r="AK80" s="104">
        <v>2.0333333333333332</v>
      </c>
      <c r="AL80" s="101"/>
      <c r="AM80" s="106">
        <v>10.199999999999999</v>
      </c>
      <c r="AN80" s="53"/>
      <c r="AO80" s="108">
        <v>4.083333333333333</v>
      </c>
      <c r="AP80" s="53"/>
      <c r="AQ80" s="104">
        <v>16.183333333333334</v>
      </c>
      <c r="AR80" s="51"/>
      <c r="AS80" s="104">
        <v>7.3170731707317067</v>
      </c>
      <c r="AT80" s="62"/>
      <c r="AU80" s="104">
        <v>92.682926829268297</v>
      </c>
      <c r="AV80" s="101"/>
      <c r="AW80" s="105">
        <v>8600</v>
      </c>
    </row>
    <row r="81" spans="1:49" s="54" customFormat="1" ht="15.75" customHeight="1" x14ac:dyDescent="0.2">
      <c r="A81" s="8" t="s">
        <v>175</v>
      </c>
      <c r="B81" s="8" t="s">
        <v>176</v>
      </c>
      <c r="D81" s="106">
        <v>7.9181999999999997</v>
      </c>
      <c r="E81" s="46" t="s">
        <v>27</v>
      </c>
      <c r="F81" s="104" t="s">
        <v>28</v>
      </c>
      <c r="G81" s="86" t="s">
        <v>1012</v>
      </c>
      <c r="H81" s="13"/>
      <c r="I81" s="110">
        <v>0.22198000000000001</v>
      </c>
      <c r="J81" s="46" t="s">
        <v>26</v>
      </c>
      <c r="K81" s="106" t="s">
        <v>30</v>
      </c>
      <c r="L81" s="47"/>
      <c r="M81" s="108">
        <v>11.28</v>
      </c>
      <c r="N81" s="46" t="s">
        <v>27</v>
      </c>
      <c r="O81" s="104" t="s">
        <v>28</v>
      </c>
      <c r="P81" s="100" t="s">
        <v>999</v>
      </c>
      <c r="Q81" s="13"/>
      <c r="R81" s="108">
        <v>32.496400000000001</v>
      </c>
      <c r="S81" s="46" t="s">
        <v>26</v>
      </c>
      <c r="T81" s="106" t="s">
        <v>30</v>
      </c>
      <c r="U81" s="100" t="s">
        <v>1124</v>
      </c>
      <c r="V81" s="13"/>
      <c r="W81" s="108">
        <v>24.201499999999999</v>
      </c>
      <c r="X81" s="46" t="s">
        <v>27</v>
      </c>
      <c r="Y81" s="100" t="s">
        <v>1151</v>
      </c>
      <c r="Z81" s="13"/>
      <c r="AA81" s="108">
        <v>63.5</v>
      </c>
      <c r="AB81" s="53"/>
      <c r="AC81" s="108">
        <v>66</v>
      </c>
      <c r="AD81" s="53"/>
      <c r="AE81" s="108">
        <v>65</v>
      </c>
      <c r="AF81" s="101"/>
      <c r="AG81" s="100" t="s">
        <v>1187</v>
      </c>
      <c r="AH81" s="50"/>
      <c r="AI81" s="46">
        <v>0.94508951040658995</v>
      </c>
      <c r="AJ81" s="51"/>
      <c r="AK81" s="104">
        <v>1.8833333333333333</v>
      </c>
      <c r="AL81" s="101"/>
      <c r="AM81" s="104">
        <v>12.516666666666667</v>
      </c>
      <c r="AN81" s="53"/>
      <c r="AO81" s="108">
        <v>4.25</v>
      </c>
      <c r="AP81" s="53"/>
      <c r="AQ81" s="106">
        <v>14.483333333333333</v>
      </c>
      <c r="AR81" s="51"/>
      <c r="AS81" s="104">
        <v>8.92018779342723</v>
      </c>
      <c r="AT81" s="62"/>
      <c r="AU81" s="104">
        <v>91.079812206572768</v>
      </c>
      <c r="AV81" s="101"/>
      <c r="AW81" s="107">
        <v>6700</v>
      </c>
    </row>
    <row r="82" spans="1:49" s="54" customFormat="1" ht="15.75" customHeight="1" x14ac:dyDescent="0.2">
      <c r="A82" s="8" t="s">
        <v>177</v>
      </c>
      <c r="B82" s="8" t="s">
        <v>178</v>
      </c>
      <c r="D82" s="104">
        <v>9.3564000000000007</v>
      </c>
      <c r="E82" s="46" t="s">
        <v>27</v>
      </c>
      <c r="F82" s="106" t="s">
        <v>30</v>
      </c>
      <c r="G82" s="86" t="s">
        <v>1006</v>
      </c>
      <c r="H82" s="13"/>
      <c r="I82" s="111">
        <v>0.46870000000000001</v>
      </c>
      <c r="J82" s="46" t="s">
        <v>29</v>
      </c>
      <c r="K82" s="104" t="s">
        <v>28</v>
      </c>
      <c r="L82" s="47"/>
      <c r="M82" s="104">
        <v>7.6760999999999999</v>
      </c>
      <c r="N82" s="46" t="s">
        <v>26</v>
      </c>
      <c r="O82" s="106" t="s">
        <v>30</v>
      </c>
      <c r="P82" s="100" t="s">
        <v>996</v>
      </c>
      <c r="Q82" s="13"/>
      <c r="R82" s="104">
        <v>23.921500000000002</v>
      </c>
      <c r="S82" s="46" t="s">
        <v>26</v>
      </c>
      <c r="T82" s="104" t="s">
        <v>28</v>
      </c>
      <c r="U82" s="100" t="s">
        <v>993</v>
      </c>
      <c r="V82" s="13"/>
      <c r="W82" s="104">
        <v>7.2694000000000001</v>
      </c>
      <c r="X82" s="46" t="s">
        <v>26</v>
      </c>
      <c r="Y82" s="100" t="s">
        <v>1031</v>
      </c>
      <c r="Z82" s="13"/>
      <c r="AA82" s="46" t="s">
        <v>1057</v>
      </c>
      <c r="AB82" s="53"/>
      <c r="AC82" s="46" t="s">
        <v>1057</v>
      </c>
      <c r="AD82" s="53"/>
      <c r="AE82" s="46" t="s">
        <v>1057</v>
      </c>
      <c r="AF82" s="101"/>
      <c r="AG82" s="100" t="s">
        <v>1187</v>
      </c>
      <c r="AH82" s="50"/>
      <c r="AI82" s="46">
        <v>1.7891486716635601</v>
      </c>
      <c r="AJ82" s="51"/>
      <c r="AK82" s="104">
        <v>1.9833333333333334</v>
      </c>
      <c r="AL82" s="101"/>
      <c r="AM82" s="104">
        <v>13.416666666666666</v>
      </c>
      <c r="AN82" s="53"/>
      <c r="AO82" s="104">
        <v>3.8833333333333333</v>
      </c>
      <c r="AP82" s="53"/>
      <c r="AQ82" s="106">
        <v>14.6</v>
      </c>
      <c r="AR82" s="51"/>
      <c r="AS82" s="104">
        <v>9.5238095238095237</v>
      </c>
      <c r="AT82" s="62"/>
      <c r="AU82" s="104">
        <v>90.476190476190482</v>
      </c>
      <c r="AV82" s="101"/>
      <c r="AW82" s="105">
        <v>10400</v>
      </c>
    </row>
    <row r="83" spans="1:49" s="54" customFormat="1" ht="15.75" customHeight="1" x14ac:dyDescent="0.2">
      <c r="A83" s="8" t="s">
        <v>179</v>
      </c>
      <c r="B83" s="8" t="s">
        <v>180</v>
      </c>
      <c r="D83" s="108">
        <v>11.5703</v>
      </c>
      <c r="E83" s="46" t="s">
        <v>26</v>
      </c>
      <c r="F83" s="104" t="s">
        <v>28</v>
      </c>
      <c r="G83" s="86" t="s">
        <v>984</v>
      </c>
      <c r="H83" s="13"/>
      <c r="I83" s="112">
        <v>0.69040999999999997</v>
      </c>
      <c r="J83" s="46" t="s">
        <v>27</v>
      </c>
      <c r="K83" s="104" t="s">
        <v>28</v>
      </c>
      <c r="L83" s="47"/>
      <c r="M83" s="108">
        <v>10.5466</v>
      </c>
      <c r="N83" s="46" t="s">
        <v>27</v>
      </c>
      <c r="O83" s="104" t="s">
        <v>28</v>
      </c>
      <c r="P83" s="100" t="s">
        <v>975</v>
      </c>
      <c r="Q83" s="13"/>
      <c r="R83" s="104">
        <v>27.5688</v>
      </c>
      <c r="S83" s="46" t="s">
        <v>27</v>
      </c>
      <c r="T83" s="104" t="s">
        <v>28</v>
      </c>
      <c r="U83" s="100" t="s">
        <v>1031</v>
      </c>
      <c r="V83" s="13"/>
      <c r="W83" s="104">
        <v>11.2135</v>
      </c>
      <c r="X83" s="46" t="s">
        <v>26</v>
      </c>
      <c r="Y83" s="100" t="s">
        <v>1081</v>
      </c>
      <c r="Z83" s="13"/>
      <c r="AA83" s="46" t="s">
        <v>1057</v>
      </c>
      <c r="AB83" s="53"/>
      <c r="AC83" s="46" t="s">
        <v>1057</v>
      </c>
      <c r="AD83" s="53"/>
      <c r="AE83" s="46" t="s">
        <v>1057</v>
      </c>
      <c r="AF83" s="101"/>
      <c r="AG83" s="100" t="s">
        <v>1187</v>
      </c>
      <c r="AH83" s="50"/>
      <c r="AI83" s="46">
        <v>3.5608824528161298</v>
      </c>
      <c r="AJ83" s="51"/>
      <c r="AK83" s="104">
        <v>2.3666666666666667</v>
      </c>
      <c r="AL83" s="101"/>
      <c r="AM83" s="104">
        <v>11.783333333333333</v>
      </c>
      <c r="AN83" s="53"/>
      <c r="AO83" s="108">
        <v>4.0999999999999996</v>
      </c>
      <c r="AP83" s="53"/>
      <c r="AQ83" s="104">
        <v>18.399999999999999</v>
      </c>
      <c r="AR83" s="51"/>
      <c r="AS83" s="104">
        <v>5.9701492537313428</v>
      </c>
      <c r="AT83" s="62"/>
      <c r="AU83" s="104">
        <v>94.029850746268664</v>
      </c>
      <c r="AV83" s="101"/>
      <c r="AW83" s="109">
        <v>13000</v>
      </c>
    </row>
    <row r="84" spans="1:49" s="54" customFormat="1" ht="15.75" customHeight="1" x14ac:dyDescent="0.2">
      <c r="A84" s="8" t="s">
        <v>181</v>
      </c>
      <c r="B84" s="8" t="s">
        <v>182</v>
      </c>
      <c r="D84" s="104">
        <v>11.0251</v>
      </c>
      <c r="E84" s="46" t="s">
        <v>27</v>
      </c>
      <c r="F84" s="108" t="s">
        <v>966</v>
      </c>
      <c r="G84" s="86" t="s">
        <v>987</v>
      </c>
      <c r="H84" s="13"/>
      <c r="I84" s="112">
        <v>0.73287999999999998</v>
      </c>
      <c r="J84" s="46" t="s">
        <v>26</v>
      </c>
      <c r="K84" s="104" t="s">
        <v>28</v>
      </c>
      <c r="L84" s="47"/>
      <c r="M84" s="108">
        <v>11.8536</v>
      </c>
      <c r="N84" s="46" t="s">
        <v>26</v>
      </c>
      <c r="O84" s="108" t="s">
        <v>966</v>
      </c>
      <c r="P84" s="100" t="s">
        <v>1075</v>
      </c>
      <c r="Q84" s="13"/>
      <c r="R84" s="104">
        <v>24.503699999999998</v>
      </c>
      <c r="S84" s="46" t="s">
        <v>26</v>
      </c>
      <c r="T84" s="104" t="s">
        <v>28</v>
      </c>
      <c r="U84" s="100" t="s">
        <v>1035</v>
      </c>
      <c r="V84" s="13"/>
      <c r="W84" s="108">
        <v>13.670299999999999</v>
      </c>
      <c r="X84" s="46" t="s">
        <v>26</v>
      </c>
      <c r="Y84" s="100" t="s">
        <v>973</v>
      </c>
      <c r="Z84" s="13"/>
      <c r="AA84" s="46" t="s">
        <v>1057</v>
      </c>
      <c r="AB84" s="53"/>
      <c r="AC84" s="46" t="s">
        <v>1057</v>
      </c>
      <c r="AD84" s="53"/>
      <c r="AE84" s="46" t="s">
        <v>1057</v>
      </c>
      <c r="AF84" s="101"/>
      <c r="AG84" s="100" t="s">
        <v>1187</v>
      </c>
      <c r="AH84" s="50"/>
      <c r="AI84" s="46">
        <v>1.5519984884225</v>
      </c>
      <c r="AJ84" s="51"/>
      <c r="AK84" s="106">
        <v>1.6333333333333333</v>
      </c>
      <c r="AL84" s="101"/>
      <c r="AM84" s="104">
        <v>11.666666666666666</v>
      </c>
      <c r="AN84" s="53"/>
      <c r="AO84" s="106">
        <v>3.6166666666666667</v>
      </c>
      <c r="AP84" s="53"/>
      <c r="AQ84" s="104">
        <v>16.983333333333334</v>
      </c>
      <c r="AR84" s="51"/>
      <c r="AS84" s="104">
        <v>8</v>
      </c>
      <c r="AT84" s="62"/>
      <c r="AU84" s="104">
        <v>92</v>
      </c>
      <c r="AV84" s="101"/>
      <c r="AW84" s="109">
        <v>13200</v>
      </c>
    </row>
    <row r="85" spans="1:49" s="54" customFormat="1" ht="15.75" customHeight="1" x14ac:dyDescent="0.2">
      <c r="A85" s="8" t="s">
        <v>183</v>
      </c>
      <c r="B85" s="8" t="s">
        <v>184</v>
      </c>
      <c r="D85" s="106">
        <v>5.8163</v>
      </c>
      <c r="E85" s="46" t="s">
        <v>29</v>
      </c>
      <c r="F85" s="106" t="s">
        <v>30</v>
      </c>
      <c r="G85" s="86" t="s">
        <v>995</v>
      </c>
      <c r="H85" s="13"/>
      <c r="I85" s="111">
        <v>0.44063000000000002</v>
      </c>
      <c r="J85" s="46" t="s">
        <v>26</v>
      </c>
      <c r="K85" s="108" t="s">
        <v>966</v>
      </c>
      <c r="L85" s="47"/>
      <c r="M85" s="104">
        <v>8.1075999999999997</v>
      </c>
      <c r="N85" s="46" t="s">
        <v>29</v>
      </c>
      <c r="O85" s="108" t="s">
        <v>966</v>
      </c>
      <c r="P85" s="100" t="s">
        <v>992</v>
      </c>
      <c r="Q85" s="13"/>
      <c r="R85" s="104">
        <v>20.827200000000001</v>
      </c>
      <c r="S85" s="46" t="s">
        <v>26</v>
      </c>
      <c r="T85" s="104" t="s">
        <v>28</v>
      </c>
      <c r="U85" s="100" t="s">
        <v>1036</v>
      </c>
      <c r="V85" s="13"/>
      <c r="W85" s="104">
        <v>8.8714999999999993</v>
      </c>
      <c r="X85" s="46" t="s">
        <v>26</v>
      </c>
      <c r="Y85" s="100" t="s">
        <v>1023</v>
      </c>
      <c r="Z85" s="13"/>
      <c r="AA85" s="46" t="s">
        <v>1057</v>
      </c>
      <c r="AB85" s="53"/>
      <c r="AC85" s="46" t="s">
        <v>1057</v>
      </c>
      <c r="AD85" s="53"/>
      <c r="AE85" s="46" t="s">
        <v>1057</v>
      </c>
      <c r="AF85" s="101"/>
      <c r="AG85" s="100" t="s">
        <v>1187</v>
      </c>
      <c r="AH85" s="50"/>
      <c r="AI85" s="46">
        <v>2.25107102264022</v>
      </c>
      <c r="AJ85" s="51"/>
      <c r="AK85" s="108">
        <v>2.4833333333333334</v>
      </c>
      <c r="AL85" s="101"/>
      <c r="AM85" s="106">
        <v>10.5</v>
      </c>
      <c r="AN85" s="53"/>
      <c r="AO85" s="46" t="s">
        <v>1057</v>
      </c>
      <c r="AP85" s="53"/>
      <c r="AQ85" s="46" t="s">
        <v>1057</v>
      </c>
      <c r="AR85" s="51"/>
      <c r="AS85" s="104">
        <v>6.8027210884353746</v>
      </c>
      <c r="AT85" s="62"/>
      <c r="AU85" s="104">
        <v>93.197278911564624</v>
      </c>
      <c r="AV85" s="101"/>
      <c r="AW85" s="107">
        <v>5900</v>
      </c>
    </row>
    <row r="86" spans="1:49" s="54" customFormat="1" ht="15.75" customHeight="1" x14ac:dyDescent="0.2">
      <c r="A86" s="8" t="s">
        <v>185</v>
      </c>
      <c r="B86" s="8" t="s">
        <v>186</v>
      </c>
      <c r="D86" s="108">
        <v>13.699299999999999</v>
      </c>
      <c r="E86" s="46" t="s">
        <v>27</v>
      </c>
      <c r="F86" s="104" t="s">
        <v>28</v>
      </c>
      <c r="G86" s="86" t="s">
        <v>973</v>
      </c>
      <c r="H86" s="13"/>
      <c r="I86" s="112">
        <v>0.79996</v>
      </c>
      <c r="J86" s="46" t="s">
        <v>27</v>
      </c>
      <c r="K86" s="104" t="s">
        <v>28</v>
      </c>
      <c r="L86" s="47"/>
      <c r="M86" s="104">
        <v>8.7995999999999999</v>
      </c>
      <c r="N86" s="46" t="s">
        <v>26</v>
      </c>
      <c r="O86" s="106" t="s">
        <v>30</v>
      </c>
      <c r="P86" s="100" t="s">
        <v>1016</v>
      </c>
      <c r="Q86" s="13"/>
      <c r="R86" s="104">
        <v>24.848800000000001</v>
      </c>
      <c r="S86" s="46" t="s">
        <v>26</v>
      </c>
      <c r="T86" s="104" t="s">
        <v>28</v>
      </c>
      <c r="U86" s="100" t="s">
        <v>1036</v>
      </c>
      <c r="V86" s="13"/>
      <c r="W86" s="104">
        <v>10.8</v>
      </c>
      <c r="X86" s="46" t="s">
        <v>26</v>
      </c>
      <c r="Y86" s="100" t="s">
        <v>1017</v>
      </c>
      <c r="Z86" s="13"/>
      <c r="AA86" s="104">
        <v>78.400000000000006</v>
      </c>
      <c r="AB86" s="53"/>
      <c r="AC86" s="104">
        <v>82.9</v>
      </c>
      <c r="AD86" s="53"/>
      <c r="AE86" s="104">
        <v>78.5</v>
      </c>
      <c r="AF86" s="101"/>
      <c r="AG86" s="100" t="s">
        <v>1187</v>
      </c>
      <c r="AH86" s="50"/>
      <c r="AI86" s="46">
        <v>2.03331659161692</v>
      </c>
      <c r="AJ86" s="51"/>
      <c r="AK86" s="108">
        <v>2.5</v>
      </c>
      <c r="AL86" s="101"/>
      <c r="AM86" s="108">
        <v>21.183333333333334</v>
      </c>
      <c r="AN86" s="53"/>
      <c r="AO86" s="106">
        <v>3.75</v>
      </c>
      <c r="AP86" s="53"/>
      <c r="AQ86" s="106">
        <v>13.833333333333334</v>
      </c>
      <c r="AR86" s="51"/>
      <c r="AS86" s="104">
        <v>6.2893081761006293</v>
      </c>
      <c r="AT86" s="62"/>
      <c r="AU86" s="104">
        <v>93.710691823899367</v>
      </c>
      <c r="AV86" s="101"/>
      <c r="AW86" s="105">
        <v>11600</v>
      </c>
    </row>
    <row r="87" spans="1:49" s="54" customFormat="1" ht="15.75" customHeight="1" x14ac:dyDescent="0.2">
      <c r="A87" s="8" t="s">
        <v>187</v>
      </c>
      <c r="B87" s="8" t="s">
        <v>188</v>
      </c>
      <c r="D87" s="104">
        <v>10.346500000000001</v>
      </c>
      <c r="E87" s="46" t="s">
        <v>27</v>
      </c>
      <c r="F87" s="106" t="s">
        <v>30</v>
      </c>
      <c r="G87" s="86" t="s">
        <v>998</v>
      </c>
      <c r="H87" s="13"/>
      <c r="I87" s="112">
        <v>1.11677</v>
      </c>
      <c r="J87" s="46" t="s">
        <v>29</v>
      </c>
      <c r="K87" s="108" t="s">
        <v>966</v>
      </c>
      <c r="L87" s="47"/>
      <c r="M87" s="106">
        <v>6.1421999999999999</v>
      </c>
      <c r="N87" s="46" t="s">
        <v>29</v>
      </c>
      <c r="O87" s="106" t="s">
        <v>30</v>
      </c>
      <c r="P87" s="100" t="s">
        <v>999</v>
      </c>
      <c r="Q87" s="13"/>
      <c r="R87" s="106">
        <v>16.3902</v>
      </c>
      <c r="S87" s="46" t="s">
        <v>26</v>
      </c>
      <c r="T87" s="104" t="s">
        <v>28</v>
      </c>
      <c r="U87" s="100" t="s">
        <v>1132</v>
      </c>
      <c r="V87" s="13"/>
      <c r="W87" s="106">
        <v>6.2737999999999996</v>
      </c>
      <c r="X87" s="46" t="s">
        <v>26</v>
      </c>
      <c r="Y87" s="100" t="s">
        <v>995</v>
      </c>
      <c r="Z87" s="13"/>
      <c r="AA87" s="46" t="s">
        <v>1057</v>
      </c>
      <c r="AB87" s="53"/>
      <c r="AC87" s="46" t="s">
        <v>1057</v>
      </c>
      <c r="AD87" s="53"/>
      <c r="AE87" s="46" t="s">
        <v>1057</v>
      </c>
      <c r="AF87" s="101"/>
      <c r="AG87" s="100" t="s">
        <v>1187</v>
      </c>
      <c r="AH87" s="50"/>
      <c r="AI87" s="46">
        <v>12.536393875210599</v>
      </c>
      <c r="AJ87" s="51"/>
      <c r="AK87" s="104">
        <v>2.3333333333333335</v>
      </c>
      <c r="AL87" s="101"/>
      <c r="AM87" s="108">
        <v>19.683333333333334</v>
      </c>
      <c r="AN87" s="53"/>
      <c r="AO87" s="108">
        <v>5.2333333333333334</v>
      </c>
      <c r="AP87" s="53"/>
      <c r="AQ87" s="108">
        <v>26.2</v>
      </c>
      <c r="AR87" s="51"/>
      <c r="AS87" s="106">
        <v>11.165048543689322</v>
      </c>
      <c r="AT87" s="62"/>
      <c r="AU87" s="106">
        <v>88.834951456310691</v>
      </c>
      <c r="AV87" s="101"/>
      <c r="AW87" s="109">
        <v>15400</v>
      </c>
    </row>
    <row r="88" spans="1:49" s="54" customFormat="1" ht="15.75" customHeight="1" x14ac:dyDescent="0.2">
      <c r="A88" s="8" t="s">
        <v>189</v>
      </c>
      <c r="B88" s="8" t="s">
        <v>190</v>
      </c>
      <c r="D88" s="104">
        <v>10.5707</v>
      </c>
      <c r="E88" s="46" t="s">
        <v>27</v>
      </c>
      <c r="F88" s="104" t="s">
        <v>28</v>
      </c>
      <c r="G88" s="86" t="s">
        <v>1008</v>
      </c>
      <c r="H88" s="13"/>
      <c r="I88" s="112">
        <v>0.61707000000000001</v>
      </c>
      <c r="J88" s="46" t="s">
        <v>27</v>
      </c>
      <c r="K88" s="108" t="s">
        <v>966</v>
      </c>
      <c r="L88" s="47"/>
      <c r="M88" s="108">
        <v>15.440099999999999</v>
      </c>
      <c r="N88" s="46" t="s">
        <v>29</v>
      </c>
      <c r="O88" s="108" t="s">
        <v>966</v>
      </c>
      <c r="P88" s="100" t="s">
        <v>1076</v>
      </c>
      <c r="Q88" s="13"/>
      <c r="R88" s="108">
        <v>37.44</v>
      </c>
      <c r="S88" s="46" t="s">
        <v>29</v>
      </c>
      <c r="T88" s="108" t="s">
        <v>966</v>
      </c>
      <c r="U88" s="100" t="s">
        <v>1037</v>
      </c>
      <c r="V88" s="13"/>
      <c r="W88" s="104">
        <v>9.4170999999999996</v>
      </c>
      <c r="X88" s="46" t="s">
        <v>29</v>
      </c>
      <c r="Y88" s="100" t="s">
        <v>991</v>
      </c>
      <c r="Z88" s="13"/>
      <c r="AA88" s="104">
        <v>77.2</v>
      </c>
      <c r="AB88" s="53"/>
      <c r="AC88" s="104">
        <v>78.099999999999994</v>
      </c>
      <c r="AD88" s="53"/>
      <c r="AE88" s="104">
        <v>80.099999999999994</v>
      </c>
      <c r="AF88" s="101"/>
      <c r="AG88" s="100" t="s">
        <v>1187</v>
      </c>
      <c r="AH88" s="50"/>
      <c r="AI88" s="46">
        <v>1.4432818801115199</v>
      </c>
      <c r="AJ88" s="51"/>
      <c r="AK88" s="104">
        <v>2.0666666666666669</v>
      </c>
      <c r="AL88" s="101"/>
      <c r="AM88" s="106">
        <v>10.533333333333333</v>
      </c>
      <c r="AN88" s="53"/>
      <c r="AO88" s="104">
        <v>3.95</v>
      </c>
      <c r="AP88" s="53"/>
      <c r="AQ88" s="106">
        <v>14.2</v>
      </c>
      <c r="AR88" s="51"/>
      <c r="AS88" s="106">
        <v>12.745098039215685</v>
      </c>
      <c r="AT88" s="62"/>
      <c r="AU88" s="106">
        <v>87.254901960784309</v>
      </c>
      <c r="AV88" s="101"/>
      <c r="AW88" s="105">
        <v>9700</v>
      </c>
    </row>
    <row r="89" spans="1:49" s="54" customFormat="1" ht="15.75" customHeight="1" x14ac:dyDescent="0.2">
      <c r="A89" s="8" t="s">
        <v>191</v>
      </c>
      <c r="B89" s="8" t="s">
        <v>192</v>
      </c>
      <c r="D89" s="106">
        <v>6.9029999999999996</v>
      </c>
      <c r="E89" s="46" t="s">
        <v>26</v>
      </c>
      <c r="F89" s="104" t="s">
        <v>28</v>
      </c>
      <c r="G89" s="86" t="s">
        <v>986</v>
      </c>
      <c r="H89" s="13"/>
      <c r="I89" s="110">
        <v>0.33714</v>
      </c>
      <c r="J89" s="46" t="s">
        <v>29</v>
      </c>
      <c r="K89" s="108" t="s">
        <v>966</v>
      </c>
      <c r="L89" s="47"/>
      <c r="M89" s="106">
        <v>5.31</v>
      </c>
      <c r="N89" s="46" t="s">
        <v>26</v>
      </c>
      <c r="O89" s="104" t="s">
        <v>28</v>
      </c>
      <c r="P89" s="100" t="s">
        <v>1014</v>
      </c>
      <c r="Q89" s="13"/>
      <c r="R89" s="104">
        <v>28.572900000000001</v>
      </c>
      <c r="S89" s="46" t="s">
        <v>27</v>
      </c>
      <c r="T89" s="108" t="s">
        <v>966</v>
      </c>
      <c r="U89" s="100" t="s">
        <v>1011</v>
      </c>
      <c r="V89" s="13"/>
      <c r="W89" s="108">
        <v>19.360600000000002</v>
      </c>
      <c r="X89" s="46" t="s">
        <v>26</v>
      </c>
      <c r="Y89" s="100" t="s">
        <v>1152</v>
      </c>
      <c r="Z89" s="13"/>
      <c r="AA89" s="46" t="s">
        <v>1057</v>
      </c>
      <c r="AB89" s="53"/>
      <c r="AC89" s="46" t="s">
        <v>1057</v>
      </c>
      <c r="AD89" s="53"/>
      <c r="AE89" s="46" t="s">
        <v>1057</v>
      </c>
      <c r="AF89" s="101"/>
      <c r="AG89" s="100" t="s">
        <v>1187</v>
      </c>
      <c r="AH89" s="50"/>
      <c r="AI89" s="46">
        <v>1.0540910130169201</v>
      </c>
      <c r="AJ89" s="51"/>
      <c r="AK89" s="104">
        <v>2.1</v>
      </c>
      <c r="AL89" s="101"/>
      <c r="AM89" s="104">
        <v>13.016666666666667</v>
      </c>
      <c r="AN89" s="53"/>
      <c r="AO89" s="108">
        <v>4.5166666666666666</v>
      </c>
      <c r="AP89" s="53"/>
      <c r="AQ89" s="108">
        <v>21.7</v>
      </c>
      <c r="AR89" s="51"/>
      <c r="AS89" s="108">
        <v>4.4753086419753085</v>
      </c>
      <c r="AT89" s="62"/>
      <c r="AU89" s="108">
        <v>95.524691358024697</v>
      </c>
      <c r="AV89" s="101"/>
      <c r="AW89" s="107">
        <v>6400</v>
      </c>
    </row>
    <row r="90" spans="1:49" s="54" customFormat="1" ht="15.75" customHeight="1" x14ac:dyDescent="0.2">
      <c r="A90" s="8" t="s">
        <v>193</v>
      </c>
      <c r="B90" s="8" t="s">
        <v>194</v>
      </c>
      <c r="D90" s="104">
        <v>10.2281</v>
      </c>
      <c r="E90" s="46" t="s">
        <v>27</v>
      </c>
      <c r="F90" s="104" t="s">
        <v>28</v>
      </c>
      <c r="G90" s="86" t="s">
        <v>997</v>
      </c>
      <c r="H90" s="13"/>
      <c r="I90" s="111">
        <v>0.57991000000000004</v>
      </c>
      <c r="J90" s="46" t="s">
        <v>29</v>
      </c>
      <c r="K90" s="104" t="s">
        <v>28</v>
      </c>
      <c r="L90" s="47"/>
      <c r="M90" s="104">
        <v>9.3678000000000008</v>
      </c>
      <c r="N90" s="46" t="s">
        <v>27</v>
      </c>
      <c r="O90" s="106" t="s">
        <v>30</v>
      </c>
      <c r="P90" s="100" t="s">
        <v>972</v>
      </c>
      <c r="Q90" s="13"/>
      <c r="R90" s="108">
        <v>35.298200000000001</v>
      </c>
      <c r="S90" s="46" t="s">
        <v>27</v>
      </c>
      <c r="T90" s="108" t="s">
        <v>966</v>
      </c>
      <c r="U90" s="100" t="s">
        <v>998</v>
      </c>
      <c r="V90" s="13"/>
      <c r="W90" s="108">
        <v>13.1214</v>
      </c>
      <c r="X90" s="46" t="s">
        <v>29</v>
      </c>
      <c r="Y90" s="100" t="s">
        <v>1153</v>
      </c>
      <c r="Z90" s="13"/>
      <c r="AA90" s="46" t="s">
        <v>1057</v>
      </c>
      <c r="AB90" s="53"/>
      <c r="AC90" s="46" t="s">
        <v>1057</v>
      </c>
      <c r="AD90" s="53"/>
      <c r="AE90" s="46" t="s">
        <v>1057</v>
      </c>
      <c r="AF90" s="101"/>
      <c r="AG90" s="100" t="s">
        <v>1187</v>
      </c>
      <c r="AH90" s="50"/>
      <c r="AI90" s="46">
        <v>2.9751876789004101</v>
      </c>
      <c r="AJ90" s="51"/>
      <c r="AK90" s="104">
        <v>2.3166666666666669</v>
      </c>
      <c r="AL90" s="101"/>
      <c r="AM90" s="104">
        <v>11.483333333333333</v>
      </c>
      <c r="AN90" s="53"/>
      <c r="AO90" s="106">
        <v>3.7166666666666668</v>
      </c>
      <c r="AP90" s="53"/>
      <c r="AQ90" s="104">
        <v>15.85</v>
      </c>
      <c r="AR90" s="51"/>
      <c r="AS90" s="104">
        <v>8.59375</v>
      </c>
      <c r="AT90" s="62"/>
      <c r="AU90" s="104">
        <v>91.40625</v>
      </c>
      <c r="AV90" s="101"/>
      <c r="AW90" s="105">
        <v>10400</v>
      </c>
    </row>
    <row r="91" spans="1:49" s="54" customFormat="1" ht="15.75" customHeight="1" x14ac:dyDescent="0.2">
      <c r="A91" s="8" t="s">
        <v>195</v>
      </c>
      <c r="B91" s="8" t="s">
        <v>196</v>
      </c>
      <c r="D91" s="104">
        <v>8.9764999999999997</v>
      </c>
      <c r="E91" s="46" t="s">
        <v>27</v>
      </c>
      <c r="F91" s="104" t="s">
        <v>28</v>
      </c>
      <c r="G91" s="86" t="s">
        <v>974</v>
      </c>
      <c r="H91" s="13"/>
      <c r="I91" s="111">
        <v>0.57221</v>
      </c>
      <c r="J91" s="46" t="s">
        <v>26</v>
      </c>
      <c r="K91" s="108" t="s">
        <v>966</v>
      </c>
      <c r="L91" s="47"/>
      <c r="M91" s="106">
        <v>5.6266999999999996</v>
      </c>
      <c r="N91" s="46" t="s">
        <v>27</v>
      </c>
      <c r="O91" s="106" t="s">
        <v>30</v>
      </c>
      <c r="P91" s="100" t="s">
        <v>1077</v>
      </c>
      <c r="Q91" s="13"/>
      <c r="R91" s="104">
        <v>21.922599999999999</v>
      </c>
      <c r="S91" s="46" t="s">
        <v>27</v>
      </c>
      <c r="T91" s="104" t="s">
        <v>28</v>
      </c>
      <c r="U91" s="100" t="s">
        <v>1011</v>
      </c>
      <c r="V91" s="13"/>
      <c r="W91" s="104">
        <v>8.3209</v>
      </c>
      <c r="X91" s="46" t="s">
        <v>26</v>
      </c>
      <c r="Y91" s="100" t="s">
        <v>988</v>
      </c>
      <c r="Z91" s="13"/>
      <c r="AA91" s="46" t="s">
        <v>1057</v>
      </c>
      <c r="AB91" s="53"/>
      <c r="AC91" s="46" t="s">
        <v>1057</v>
      </c>
      <c r="AD91" s="53"/>
      <c r="AE91" s="46" t="s">
        <v>1057</v>
      </c>
      <c r="AF91" s="101"/>
      <c r="AG91" s="100" t="s">
        <v>1187</v>
      </c>
      <c r="AH91" s="50"/>
      <c r="AI91" s="46">
        <v>2.4330350447751199</v>
      </c>
      <c r="AJ91" s="51"/>
      <c r="AK91" s="104">
        <v>2.2333333333333334</v>
      </c>
      <c r="AL91" s="101"/>
      <c r="AM91" s="106">
        <v>10.4</v>
      </c>
      <c r="AN91" s="53"/>
      <c r="AO91" s="104">
        <v>3.85</v>
      </c>
      <c r="AP91" s="53"/>
      <c r="AQ91" s="104">
        <v>16.5</v>
      </c>
      <c r="AR91" s="51"/>
      <c r="AS91" s="104">
        <v>5.8823529411764701</v>
      </c>
      <c r="AT91" s="62"/>
      <c r="AU91" s="104">
        <v>94.117647058823522</v>
      </c>
      <c r="AV91" s="101"/>
      <c r="AW91" s="107">
        <v>7400</v>
      </c>
    </row>
    <row r="92" spans="1:49" s="54" customFormat="1" ht="15.75" customHeight="1" x14ac:dyDescent="0.2">
      <c r="A92" s="8" t="s">
        <v>197</v>
      </c>
      <c r="B92" s="8" t="s">
        <v>198</v>
      </c>
      <c r="D92" s="104">
        <v>10.199199999999999</v>
      </c>
      <c r="E92" s="46" t="s">
        <v>27</v>
      </c>
      <c r="F92" s="106" t="s">
        <v>30</v>
      </c>
      <c r="G92" s="86" t="s">
        <v>1018</v>
      </c>
      <c r="H92" s="13"/>
      <c r="I92" s="112">
        <v>1.31989</v>
      </c>
      <c r="J92" s="46" t="s">
        <v>29</v>
      </c>
      <c r="K92" s="108" t="s">
        <v>966</v>
      </c>
      <c r="L92" s="47"/>
      <c r="M92" s="108">
        <v>10.619199999999999</v>
      </c>
      <c r="N92" s="46" t="s">
        <v>27</v>
      </c>
      <c r="O92" s="104" t="s">
        <v>28</v>
      </c>
      <c r="P92" s="100" t="s">
        <v>1078</v>
      </c>
      <c r="Q92" s="13"/>
      <c r="R92" s="108">
        <v>31.377500000000001</v>
      </c>
      <c r="S92" s="46" t="s">
        <v>27</v>
      </c>
      <c r="T92" s="108" t="s">
        <v>966</v>
      </c>
      <c r="U92" s="100" t="s">
        <v>1031</v>
      </c>
      <c r="V92" s="13"/>
      <c r="W92" s="108">
        <v>14.159700000000001</v>
      </c>
      <c r="X92" s="46" t="s">
        <v>27</v>
      </c>
      <c r="Y92" s="100" t="s">
        <v>1020</v>
      </c>
      <c r="Z92" s="13"/>
      <c r="AA92" s="46" t="s">
        <v>1057</v>
      </c>
      <c r="AB92" s="53"/>
      <c r="AC92" s="46" t="s">
        <v>1057</v>
      </c>
      <c r="AD92" s="53"/>
      <c r="AE92" s="46" t="s">
        <v>1057</v>
      </c>
      <c r="AF92" s="101"/>
      <c r="AG92" s="100" t="s">
        <v>1187</v>
      </c>
      <c r="AH92" s="50"/>
      <c r="AI92" s="46">
        <v>2.8590921282010902</v>
      </c>
      <c r="AJ92" s="51"/>
      <c r="AK92" s="108">
        <v>2.5499999999999998</v>
      </c>
      <c r="AL92" s="101"/>
      <c r="AM92" s="104">
        <v>13.466666666666667</v>
      </c>
      <c r="AN92" s="53"/>
      <c r="AO92" s="104">
        <v>3.8166666666666669</v>
      </c>
      <c r="AP92" s="53"/>
      <c r="AQ92" s="108">
        <v>19.783333333333335</v>
      </c>
      <c r="AR92" s="51"/>
      <c r="AS92" s="104">
        <v>5.5785123966942152</v>
      </c>
      <c r="AT92" s="62"/>
      <c r="AU92" s="104">
        <v>94.421487603305792</v>
      </c>
      <c r="AV92" s="101"/>
      <c r="AW92" s="109">
        <v>14700</v>
      </c>
    </row>
    <row r="93" spans="1:49" s="54" customFormat="1" ht="15.75" customHeight="1" x14ac:dyDescent="0.2">
      <c r="A93" s="8" t="s">
        <v>199</v>
      </c>
      <c r="B93" s="8" t="s">
        <v>200</v>
      </c>
      <c r="D93" s="104">
        <v>9.1181999999999999</v>
      </c>
      <c r="E93" s="46" t="s">
        <v>26</v>
      </c>
      <c r="F93" s="106" t="s">
        <v>30</v>
      </c>
      <c r="G93" s="86" t="s">
        <v>987</v>
      </c>
      <c r="H93" s="13"/>
      <c r="I93" s="111">
        <v>0.51010999999999995</v>
      </c>
      <c r="J93" s="46" t="s">
        <v>26</v>
      </c>
      <c r="K93" s="106" t="s">
        <v>30</v>
      </c>
      <c r="L93" s="47"/>
      <c r="M93" s="108">
        <v>10.861000000000001</v>
      </c>
      <c r="N93" s="46" t="s">
        <v>26</v>
      </c>
      <c r="O93" s="108" t="s">
        <v>966</v>
      </c>
      <c r="P93" s="100" t="s">
        <v>1043</v>
      </c>
      <c r="Q93" s="13"/>
      <c r="R93" s="104">
        <v>25.866599999999998</v>
      </c>
      <c r="S93" s="46" t="s">
        <v>27</v>
      </c>
      <c r="T93" s="108" t="s">
        <v>966</v>
      </c>
      <c r="U93" s="100" t="s">
        <v>1122</v>
      </c>
      <c r="V93" s="13"/>
      <c r="W93" s="104">
        <v>8.0130999999999997</v>
      </c>
      <c r="X93" s="46" t="s">
        <v>26</v>
      </c>
      <c r="Y93" s="100" t="s">
        <v>1125</v>
      </c>
      <c r="Z93" s="13"/>
      <c r="AA93" s="46" t="s">
        <v>1057</v>
      </c>
      <c r="AB93" s="53"/>
      <c r="AC93" s="46" t="s">
        <v>1057</v>
      </c>
      <c r="AD93" s="53"/>
      <c r="AE93" s="46" t="s">
        <v>1057</v>
      </c>
      <c r="AF93" s="101"/>
      <c r="AG93" s="100" t="s">
        <v>1187</v>
      </c>
      <c r="AH93" s="50"/>
      <c r="AI93" s="46">
        <v>3.9732917116275899</v>
      </c>
      <c r="AJ93" s="51"/>
      <c r="AK93" s="108">
        <v>2.4</v>
      </c>
      <c r="AL93" s="101"/>
      <c r="AM93" s="106">
        <v>10.016666666666667</v>
      </c>
      <c r="AN93" s="53"/>
      <c r="AO93" s="106">
        <v>3.65</v>
      </c>
      <c r="AP93" s="53"/>
      <c r="AQ93" s="104">
        <v>15.183333333333334</v>
      </c>
      <c r="AR93" s="51"/>
      <c r="AS93" s="104">
        <v>10</v>
      </c>
      <c r="AT93" s="62"/>
      <c r="AU93" s="104">
        <v>90</v>
      </c>
      <c r="AV93" s="101"/>
      <c r="AW93" s="105">
        <v>10000</v>
      </c>
    </row>
    <row r="94" spans="1:49" s="54" customFormat="1" ht="15.75" customHeight="1" x14ac:dyDescent="0.2">
      <c r="A94" s="8" t="s">
        <v>201</v>
      </c>
      <c r="B94" s="8" t="s">
        <v>202</v>
      </c>
      <c r="D94" s="106">
        <v>6.8373999999999997</v>
      </c>
      <c r="E94" s="46" t="s">
        <v>26</v>
      </c>
      <c r="F94" s="106" t="s">
        <v>30</v>
      </c>
      <c r="G94" s="86" t="s">
        <v>1035</v>
      </c>
      <c r="H94" s="13"/>
      <c r="I94" s="111">
        <v>0.40676000000000001</v>
      </c>
      <c r="J94" s="46" t="s">
        <v>29</v>
      </c>
      <c r="K94" s="104" t="s">
        <v>28</v>
      </c>
      <c r="L94" s="47"/>
      <c r="M94" s="104">
        <v>8.4450000000000003</v>
      </c>
      <c r="N94" s="46" t="s">
        <v>27</v>
      </c>
      <c r="O94" s="108" t="s">
        <v>966</v>
      </c>
      <c r="P94" s="100" t="s">
        <v>993</v>
      </c>
      <c r="Q94" s="13"/>
      <c r="R94" s="104">
        <v>25.606300000000001</v>
      </c>
      <c r="S94" s="46" t="s">
        <v>27</v>
      </c>
      <c r="T94" s="108" t="s">
        <v>966</v>
      </c>
      <c r="U94" s="100" t="s">
        <v>1124</v>
      </c>
      <c r="V94" s="13"/>
      <c r="W94" s="108">
        <v>13.6556</v>
      </c>
      <c r="X94" s="46" t="s">
        <v>27</v>
      </c>
      <c r="Y94" s="100" t="s">
        <v>1099</v>
      </c>
      <c r="Z94" s="13"/>
      <c r="AA94" s="46" t="s">
        <v>1057</v>
      </c>
      <c r="AB94" s="53"/>
      <c r="AC94" s="46" t="s">
        <v>1057</v>
      </c>
      <c r="AD94" s="53"/>
      <c r="AE94" s="46" t="s">
        <v>1057</v>
      </c>
      <c r="AF94" s="101"/>
      <c r="AG94" s="100" t="s">
        <v>1187</v>
      </c>
      <c r="AH94" s="50"/>
      <c r="AI94" s="46">
        <v>5.6854367594804902</v>
      </c>
      <c r="AJ94" s="51"/>
      <c r="AK94" s="108">
        <v>2.7833333333333332</v>
      </c>
      <c r="AL94" s="101"/>
      <c r="AM94" s="104">
        <v>11.183333333333334</v>
      </c>
      <c r="AN94" s="53"/>
      <c r="AO94" s="106">
        <v>3.7333333333333334</v>
      </c>
      <c r="AP94" s="53"/>
      <c r="AQ94" s="104">
        <v>15.333333333333334</v>
      </c>
      <c r="AR94" s="51"/>
      <c r="AS94" s="104">
        <v>10</v>
      </c>
      <c r="AT94" s="62"/>
      <c r="AU94" s="104">
        <v>90</v>
      </c>
      <c r="AV94" s="101"/>
      <c r="AW94" s="105">
        <v>8400</v>
      </c>
    </row>
    <row r="95" spans="1:49" s="54" customFormat="1" ht="15.75" customHeight="1" x14ac:dyDescent="0.2">
      <c r="A95" s="8" t="s">
        <v>203</v>
      </c>
      <c r="B95" s="8" t="s">
        <v>204</v>
      </c>
      <c r="D95" s="104">
        <v>11.493399999999999</v>
      </c>
      <c r="E95" s="46" t="s">
        <v>27</v>
      </c>
      <c r="F95" s="104" t="s">
        <v>28</v>
      </c>
      <c r="G95" s="86" t="s">
        <v>1001</v>
      </c>
      <c r="H95" s="13"/>
      <c r="I95" s="111">
        <v>0.56066000000000005</v>
      </c>
      <c r="J95" s="46" t="s">
        <v>26</v>
      </c>
      <c r="K95" s="106" t="s">
        <v>30</v>
      </c>
      <c r="L95" s="47"/>
      <c r="M95" s="104">
        <v>8.8302999999999994</v>
      </c>
      <c r="N95" s="46" t="s">
        <v>26</v>
      </c>
      <c r="O95" s="108" t="s">
        <v>966</v>
      </c>
      <c r="P95" s="100" t="s">
        <v>1064</v>
      </c>
      <c r="Q95" s="13"/>
      <c r="R95" s="106">
        <v>13.5258</v>
      </c>
      <c r="S95" s="46" t="s">
        <v>26</v>
      </c>
      <c r="T95" s="106" t="s">
        <v>30</v>
      </c>
      <c r="U95" s="100" t="s">
        <v>1121</v>
      </c>
      <c r="V95" s="13"/>
      <c r="W95" s="104">
        <v>8.2002000000000006</v>
      </c>
      <c r="X95" s="46" t="s">
        <v>27</v>
      </c>
      <c r="Y95" s="100" t="s">
        <v>1002</v>
      </c>
      <c r="Z95" s="13"/>
      <c r="AA95" s="106">
        <v>92.4</v>
      </c>
      <c r="AB95" s="53"/>
      <c r="AC95" s="106">
        <v>93</v>
      </c>
      <c r="AD95" s="53"/>
      <c r="AE95" s="104">
        <v>79.900000000000006</v>
      </c>
      <c r="AF95" s="101"/>
      <c r="AG95" s="100" t="s">
        <v>1187</v>
      </c>
      <c r="AH95" s="50"/>
      <c r="AI95" s="46">
        <v>1.59359631385226</v>
      </c>
      <c r="AJ95" s="51"/>
      <c r="AK95" s="104">
        <v>2.15</v>
      </c>
      <c r="AL95" s="101"/>
      <c r="AM95" s="108">
        <v>25.783333333333335</v>
      </c>
      <c r="AN95" s="53"/>
      <c r="AO95" s="104">
        <v>3.9833333333333334</v>
      </c>
      <c r="AP95" s="53"/>
      <c r="AQ95" s="108">
        <v>22.783333333333335</v>
      </c>
      <c r="AR95" s="51"/>
      <c r="AS95" s="106">
        <v>13.461538461538462</v>
      </c>
      <c r="AT95" s="62"/>
      <c r="AU95" s="106">
        <v>86.538461538461547</v>
      </c>
      <c r="AV95" s="101"/>
      <c r="AW95" s="109">
        <v>11900</v>
      </c>
    </row>
    <row r="96" spans="1:49" s="54" customFormat="1" ht="15.75" customHeight="1" x14ac:dyDescent="0.2">
      <c r="A96" s="8" t="s">
        <v>205</v>
      </c>
      <c r="B96" s="8" t="s">
        <v>206</v>
      </c>
      <c r="D96" s="106">
        <v>7.9776999999999996</v>
      </c>
      <c r="E96" s="46" t="s">
        <v>27</v>
      </c>
      <c r="F96" s="104" t="s">
        <v>28</v>
      </c>
      <c r="G96" s="86" t="s">
        <v>972</v>
      </c>
      <c r="H96" s="13"/>
      <c r="I96" s="110">
        <v>0.27847</v>
      </c>
      <c r="J96" s="46" t="s">
        <v>27</v>
      </c>
      <c r="K96" s="108" t="s">
        <v>966</v>
      </c>
      <c r="L96" s="47"/>
      <c r="M96" s="108">
        <v>10.1937</v>
      </c>
      <c r="N96" s="46" t="s">
        <v>27</v>
      </c>
      <c r="O96" s="104" t="s">
        <v>28</v>
      </c>
      <c r="P96" s="100" t="s">
        <v>985</v>
      </c>
      <c r="Q96" s="13"/>
      <c r="R96" s="108">
        <v>34.793599999999998</v>
      </c>
      <c r="S96" s="46" t="s">
        <v>26</v>
      </c>
      <c r="T96" s="104" t="s">
        <v>28</v>
      </c>
      <c r="U96" s="100" t="s">
        <v>1110</v>
      </c>
      <c r="V96" s="13"/>
      <c r="W96" s="108">
        <v>19.1873</v>
      </c>
      <c r="X96" s="46" t="s">
        <v>26</v>
      </c>
      <c r="Y96" s="100" t="s">
        <v>1154</v>
      </c>
      <c r="Z96" s="13"/>
      <c r="AA96" s="108">
        <v>62.2</v>
      </c>
      <c r="AB96" s="53"/>
      <c r="AC96" s="108">
        <v>61.5</v>
      </c>
      <c r="AD96" s="53"/>
      <c r="AE96" s="108">
        <v>65.2</v>
      </c>
      <c r="AF96" s="101"/>
      <c r="AG96" s="100" t="s">
        <v>1187</v>
      </c>
      <c r="AH96" s="50"/>
      <c r="AI96" s="46">
        <v>1.35741117672675</v>
      </c>
      <c r="AJ96" s="51"/>
      <c r="AK96" s="106">
        <v>1.65</v>
      </c>
      <c r="AL96" s="101"/>
      <c r="AM96" s="106">
        <v>9.3000000000000007</v>
      </c>
      <c r="AN96" s="53"/>
      <c r="AO96" s="108">
        <v>4.25</v>
      </c>
      <c r="AP96" s="53"/>
      <c r="AQ96" s="104">
        <v>15.966666666666667</v>
      </c>
      <c r="AR96" s="51"/>
      <c r="AS96" s="106">
        <v>11.940298507462686</v>
      </c>
      <c r="AT96" s="62"/>
      <c r="AU96" s="106">
        <v>88.059701492537314</v>
      </c>
      <c r="AV96" s="101"/>
      <c r="AW96" s="107">
        <v>6100</v>
      </c>
    </row>
    <row r="97" spans="1:49" s="54" customFormat="1" ht="15.75" customHeight="1" x14ac:dyDescent="0.2">
      <c r="A97" s="8" t="s">
        <v>207</v>
      </c>
      <c r="B97" s="8" t="s">
        <v>208</v>
      </c>
      <c r="D97" s="106">
        <v>8.4603000000000002</v>
      </c>
      <c r="E97" s="46" t="s">
        <v>27</v>
      </c>
      <c r="F97" s="104" t="s">
        <v>28</v>
      </c>
      <c r="G97" s="86" t="s">
        <v>995</v>
      </c>
      <c r="H97" s="13"/>
      <c r="I97" s="111">
        <v>0.36793999999999999</v>
      </c>
      <c r="J97" s="46" t="s">
        <v>26</v>
      </c>
      <c r="K97" s="108" t="s">
        <v>966</v>
      </c>
      <c r="L97" s="47"/>
      <c r="M97" s="104">
        <v>8.9385999999999992</v>
      </c>
      <c r="N97" s="46" t="s">
        <v>27</v>
      </c>
      <c r="O97" s="104" t="s">
        <v>28</v>
      </c>
      <c r="P97" s="100" t="s">
        <v>988</v>
      </c>
      <c r="Q97" s="13"/>
      <c r="R97" s="108">
        <v>31.525500000000001</v>
      </c>
      <c r="S97" s="46" t="s">
        <v>27</v>
      </c>
      <c r="T97" s="104" t="s">
        <v>28</v>
      </c>
      <c r="U97" s="100" t="s">
        <v>1006</v>
      </c>
      <c r="V97" s="13"/>
      <c r="W97" s="104">
        <v>8.0854999999999997</v>
      </c>
      <c r="X97" s="46" t="s">
        <v>26</v>
      </c>
      <c r="Y97" s="100" t="s">
        <v>1006</v>
      </c>
      <c r="Z97" s="13"/>
      <c r="AA97" s="104">
        <v>79</v>
      </c>
      <c r="AB97" s="53"/>
      <c r="AC97" s="104">
        <v>75.3</v>
      </c>
      <c r="AD97" s="53"/>
      <c r="AE97" s="104">
        <v>80</v>
      </c>
      <c r="AF97" s="101"/>
      <c r="AG97" s="100" t="s">
        <v>1187</v>
      </c>
      <c r="AH97" s="50"/>
      <c r="AI97" s="46">
        <v>5.5696429906276901</v>
      </c>
      <c r="AJ97" s="51"/>
      <c r="AK97" s="106">
        <v>1.3333333333333333</v>
      </c>
      <c r="AL97" s="101"/>
      <c r="AM97" s="106">
        <v>8.8833333333333329</v>
      </c>
      <c r="AN97" s="53"/>
      <c r="AO97" s="106">
        <v>3.75</v>
      </c>
      <c r="AP97" s="53"/>
      <c r="AQ97" s="104">
        <v>14.883333333333333</v>
      </c>
      <c r="AR97" s="51"/>
      <c r="AS97" s="106">
        <v>13.5678391959799</v>
      </c>
      <c r="AT97" s="62"/>
      <c r="AU97" s="106">
        <v>86.4321608040201</v>
      </c>
      <c r="AV97" s="101"/>
      <c r="AW97" s="105">
        <v>10500</v>
      </c>
    </row>
    <row r="98" spans="1:49" s="54" customFormat="1" ht="15.75" customHeight="1" x14ac:dyDescent="0.2">
      <c r="A98" s="8" t="s">
        <v>209</v>
      </c>
      <c r="B98" s="8" t="s">
        <v>210</v>
      </c>
      <c r="D98" s="104">
        <v>11.287100000000001</v>
      </c>
      <c r="E98" s="46" t="s">
        <v>27</v>
      </c>
      <c r="F98" s="104" t="s">
        <v>28</v>
      </c>
      <c r="G98" s="86" t="s">
        <v>977</v>
      </c>
      <c r="H98" s="13"/>
      <c r="I98" s="112">
        <v>0.78647999999999996</v>
      </c>
      <c r="J98" s="46" t="s">
        <v>29</v>
      </c>
      <c r="K98" s="108" t="s">
        <v>966</v>
      </c>
      <c r="L98" s="47"/>
      <c r="M98" s="104">
        <v>8.9914000000000005</v>
      </c>
      <c r="N98" s="46" t="s">
        <v>27</v>
      </c>
      <c r="O98" s="108" t="s">
        <v>966</v>
      </c>
      <c r="P98" s="100" t="s">
        <v>1070</v>
      </c>
      <c r="Q98" s="13"/>
      <c r="R98" s="104">
        <v>25.4862</v>
      </c>
      <c r="S98" s="46" t="s">
        <v>27</v>
      </c>
      <c r="T98" s="108" t="s">
        <v>966</v>
      </c>
      <c r="U98" s="100" t="s">
        <v>996</v>
      </c>
      <c r="V98" s="13"/>
      <c r="W98" s="104">
        <v>7.9713000000000003</v>
      </c>
      <c r="X98" s="46" t="s">
        <v>26</v>
      </c>
      <c r="Y98" s="100" t="s">
        <v>978</v>
      </c>
      <c r="Z98" s="13"/>
      <c r="AA98" s="46" t="s">
        <v>1057</v>
      </c>
      <c r="AB98" s="53"/>
      <c r="AC98" s="46" t="s">
        <v>1057</v>
      </c>
      <c r="AD98" s="53"/>
      <c r="AE98" s="46" t="s">
        <v>1057</v>
      </c>
      <c r="AF98" s="101"/>
      <c r="AG98" s="100" t="s">
        <v>1187</v>
      </c>
      <c r="AH98" s="50"/>
      <c r="AI98" s="46">
        <v>1.0376636947408699</v>
      </c>
      <c r="AJ98" s="51"/>
      <c r="AK98" s="104">
        <v>1.9</v>
      </c>
      <c r="AL98" s="101"/>
      <c r="AM98" s="108">
        <v>14.883333333333333</v>
      </c>
      <c r="AN98" s="53"/>
      <c r="AO98" s="106">
        <v>3.5666666666666669</v>
      </c>
      <c r="AP98" s="53"/>
      <c r="AQ98" s="104">
        <v>14.9</v>
      </c>
      <c r="AR98" s="51"/>
      <c r="AS98" s="104">
        <v>6.666666666666667</v>
      </c>
      <c r="AT98" s="62"/>
      <c r="AU98" s="104">
        <v>93.333333333333329</v>
      </c>
      <c r="AV98" s="101"/>
      <c r="AW98" s="105">
        <v>10800</v>
      </c>
    </row>
    <row r="99" spans="1:49" s="54" customFormat="1" ht="15.75" customHeight="1" x14ac:dyDescent="0.2">
      <c r="A99" s="8" t="s">
        <v>211</v>
      </c>
      <c r="B99" s="8" t="s">
        <v>212</v>
      </c>
      <c r="D99" s="104">
        <v>10.243399999999999</v>
      </c>
      <c r="E99" s="46" t="s">
        <v>27</v>
      </c>
      <c r="F99" s="104" t="s">
        <v>28</v>
      </c>
      <c r="G99" s="86" t="s">
        <v>982</v>
      </c>
      <c r="H99" s="13"/>
      <c r="I99" s="110">
        <v>0.31531999999999999</v>
      </c>
      <c r="J99" s="46" t="s">
        <v>26</v>
      </c>
      <c r="K99" s="104" t="s">
        <v>28</v>
      </c>
      <c r="L99" s="47"/>
      <c r="M99" s="104">
        <v>9.4225999999999992</v>
      </c>
      <c r="N99" s="46" t="s">
        <v>27</v>
      </c>
      <c r="O99" s="104" t="s">
        <v>28</v>
      </c>
      <c r="P99" s="100" t="s">
        <v>989</v>
      </c>
      <c r="Q99" s="13"/>
      <c r="R99" s="108">
        <v>38.919400000000003</v>
      </c>
      <c r="S99" s="46" t="s">
        <v>26</v>
      </c>
      <c r="T99" s="108" t="s">
        <v>966</v>
      </c>
      <c r="U99" s="100" t="s">
        <v>993</v>
      </c>
      <c r="V99" s="13"/>
      <c r="W99" s="104">
        <v>9.4040999999999997</v>
      </c>
      <c r="X99" s="46" t="s">
        <v>27</v>
      </c>
      <c r="Y99" s="100" t="s">
        <v>1033</v>
      </c>
      <c r="Z99" s="13"/>
      <c r="AA99" s="108">
        <v>69.400000000000006</v>
      </c>
      <c r="AB99" s="53"/>
      <c r="AC99" s="108">
        <v>66.400000000000006</v>
      </c>
      <c r="AD99" s="53"/>
      <c r="AE99" s="104">
        <v>76.099999999999994</v>
      </c>
      <c r="AF99" s="101"/>
      <c r="AG99" s="100" t="s">
        <v>1187</v>
      </c>
      <c r="AH99" s="50"/>
      <c r="AI99" s="46">
        <v>1.86447916594435</v>
      </c>
      <c r="AJ99" s="51"/>
      <c r="AK99" s="104">
        <v>2.1833333333333331</v>
      </c>
      <c r="AL99" s="101"/>
      <c r="AM99" s="106">
        <v>10</v>
      </c>
      <c r="AN99" s="53"/>
      <c r="AO99" s="106">
        <v>3.75</v>
      </c>
      <c r="AP99" s="53"/>
      <c r="AQ99" s="106">
        <v>14.233333333333333</v>
      </c>
      <c r="AR99" s="51"/>
      <c r="AS99" s="104">
        <v>5.5785123966942152</v>
      </c>
      <c r="AT99" s="62"/>
      <c r="AU99" s="104">
        <v>94.421487603305792</v>
      </c>
      <c r="AV99" s="101"/>
      <c r="AW99" s="105">
        <v>8800</v>
      </c>
    </row>
    <row r="100" spans="1:49" s="54" customFormat="1" ht="15.75" customHeight="1" x14ac:dyDescent="0.2">
      <c r="A100" s="8" t="s">
        <v>213</v>
      </c>
      <c r="B100" s="8" t="s">
        <v>214</v>
      </c>
      <c r="D100" s="108">
        <v>12.426500000000001</v>
      </c>
      <c r="E100" s="46" t="s">
        <v>27</v>
      </c>
      <c r="F100" s="104" t="s">
        <v>28</v>
      </c>
      <c r="G100" s="86" t="s">
        <v>993</v>
      </c>
      <c r="H100" s="13"/>
      <c r="I100" s="111">
        <v>0.42686000000000002</v>
      </c>
      <c r="J100" s="46" t="s">
        <v>29</v>
      </c>
      <c r="K100" s="104" t="s">
        <v>28</v>
      </c>
      <c r="L100" s="47"/>
      <c r="M100" s="106">
        <v>2.7035</v>
      </c>
      <c r="N100" s="46" t="s">
        <v>26</v>
      </c>
      <c r="O100" s="106" t="s">
        <v>30</v>
      </c>
      <c r="P100" s="100" t="s">
        <v>1023</v>
      </c>
      <c r="Q100" s="13"/>
      <c r="R100" s="106">
        <v>18.782</v>
      </c>
      <c r="S100" s="46" t="s">
        <v>27</v>
      </c>
      <c r="T100" s="104" t="s">
        <v>28</v>
      </c>
      <c r="U100" s="100" t="s">
        <v>984</v>
      </c>
      <c r="V100" s="13"/>
      <c r="W100" s="106">
        <v>3.8894000000000002</v>
      </c>
      <c r="X100" s="46" t="s">
        <v>26</v>
      </c>
      <c r="Y100" s="100" t="s">
        <v>986</v>
      </c>
      <c r="Z100" s="13"/>
      <c r="AA100" s="106">
        <v>94.9</v>
      </c>
      <c r="AB100" s="53"/>
      <c r="AC100" s="106">
        <v>91</v>
      </c>
      <c r="AD100" s="53"/>
      <c r="AE100" s="106">
        <v>87.4</v>
      </c>
      <c r="AF100" s="101"/>
      <c r="AG100" s="100" t="s">
        <v>1187</v>
      </c>
      <c r="AH100" s="50"/>
      <c r="AI100" s="46">
        <v>1.2794108791766301</v>
      </c>
      <c r="AJ100" s="51"/>
      <c r="AK100" s="108">
        <v>3.15</v>
      </c>
      <c r="AL100" s="101"/>
      <c r="AM100" s="108">
        <v>17.7</v>
      </c>
      <c r="AN100" s="53"/>
      <c r="AO100" s="106">
        <v>3.75</v>
      </c>
      <c r="AP100" s="53"/>
      <c r="AQ100" s="104">
        <v>16.600000000000001</v>
      </c>
      <c r="AR100" s="51"/>
      <c r="AS100" s="108">
        <v>4.3927648578811365</v>
      </c>
      <c r="AT100" s="62"/>
      <c r="AU100" s="108">
        <v>95.607235142118867</v>
      </c>
      <c r="AV100" s="101"/>
      <c r="AW100" s="105">
        <v>8900</v>
      </c>
    </row>
    <row r="101" spans="1:49" s="54" customFormat="1" ht="15.75" customHeight="1" x14ac:dyDescent="0.2">
      <c r="A101" s="8" t="s">
        <v>215</v>
      </c>
      <c r="B101" s="8" t="s">
        <v>216</v>
      </c>
      <c r="D101" s="104">
        <v>10.0063</v>
      </c>
      <c r="E101" s="46" t="s">
        <v>27</v>
      </c>
      <c r="F101" s="104" t="s">
        <v>28</v>
      </c>
      <c r="G101" s="86" t="s">
        <v>988</v>
      </c>
      <c r="H101" s="13"/>
      <c r="I101" s="111">
        <v>0.49772</v>
      </c>
      <c r="J101" s="46" t="s">
        <v>27</v>
      </c>
      <c r="K101" s="104" t="s">
        <v>28</v>
      </c>
      <c r="L101" s="47"/>
      <c r="M101" s="104">
        <v>8.4612999999999996</v>
      </c>
      <c r="N101" s="46" t="s">
        <v>27</v>
      </c>
      <c r="O101" s="104" t="s">
        <v>28</v>
      </c>
      <c r="P101" s="100" t="s">
        <v>980</v>
      </c>
      <c r="Q101" s="13"/>
      <c r="R101" s="104">
        <v>29.3553</v>
      </c>
      <c r="S101" s="46" t="s">
        <v>26</v>
      </c>
      <c r="T101" s="104" t="s">
        <v>28</v>
      </c>
      <c r="U101" s="100" t="s">
        <v>986</v>
      </c>
      <c r="V101" s="13"/>
      <c r="W101" s="108">
        <v>12.6714</v>
      </c>
      <c r="X101" s="46" t="s">
        <v>26</v>
      </c>
      <c r="Y101" s="100" t="s">
        <v>978</v>
      </c>
      <c r="Z101" s="13"/>
      <c r="AA101" s="104">
        <v>75.099999999999994</v>
      </c>
      <c r="AB101" s="53"/>
      <c r="AC101" s="108">
        <v>73.400000000000006</v>
      </c>
      <c r="AD101" s="53"/>
      <c r="AE101" s="104">
        <v>75</v>
      </c>
      <c r="AF101" s="101"/>
      <c r="AG101" s="100" t="s">
        <v>1187</v>
      </c>
      <c r="AH101" s="50"/>
      <c r="AI101" s="46">
        <v>0.91179233999890996</v>
      </c>
      <c r="AJ101" s="51"/>
      <c r="AK101" s="106">
        <v>1.5</v>
      </c>
      <c r="AL101" s="101"/>
      <c r="AM101" s="106">
        <v>10.233333333333333</v>
      </c>
      <c r="AN101" s="53"/>
      <c r="AO101" s="104">
        <v>3.8833333333333333</v>
      </c>
      <c r="AP101" s="53"/>
      <c r="AQ101" s="106">
        <v>12.533333333333333</v>
      </c>
      <c r="AR101" s="51"/>
      <c r="AS101" s="104">
        <v>8.5106382978723403</v>
      </c>
      <c r="AT101" s="62"/>
      <c r="AU101" s="104">
        <v>91.489361702127653</v>
      </c>
      <c r="AV101" s="101"/>
      <c r="AW101" s="105">
        <v>10300</v>
      </c>
    </row>
    <row r="102" spans="1:49" s="54" customFormat="1" ht="15.75" customHeight="1" x14ac:dyDescent="0.2">
      <c r="A102" s="8" t="s">
        <v>217</v>
      </c>
      <c r="B102" s="8" t="s">
        <v>218</v>
      </c>
      <c r="D102" s="104">
        <v>11.1127</v>
      </c>
      <c r="E102" s="46" t="s">
        <v>27</v>
      </c>
      <c r="F102" s="104" t="s">
        <v>28</v>
      </c>
      <c r="G102" s="86" t="s">
        <v>993</v>
      </c>
      <c r="H102" s="13"/>
      <c r="I102" s="111">
        <v>0.52761000000000002</v>
      </c>
      <c r="J102" s="46" t="s">
        <v>26</v>
      </c>
      <c r="K102" s="108" t="s">
        <v>966</v>
      </c>
      <c r="L102" s="47"/>
      <c r="M102" s="108">
        <v>10.2224</v>
      </c>
      <c r="N102" s="46" t="s">
        <v>27</v>
      </c>
      <c r="O102" s="104" t="s">
        <v>28</v>
      </c>
      <c r="P102" s="100" t="s">
        <v>989</v>
      </c>
      <c r="Q102" s="13"/>
      <c r="R102" s="108">
        <v>34.206400000000002</v>
      </c>
      <c r="S102" s="46" t="s">
        <v>27</v>
      </c>
      <c r="T102" s="108" t="s">
        <v>966</v>
      </c>
      <c r="U102" s="100" t="s">
        <v>976</v>
      </c>
      <c r="V102" s="13"/>
      <c r="W102" s="108">
        <v>16.498899999999999</v>
      </c>
      <c r="X102" s="46" t="s">
        <v>27</v>
      </c>
      <c r="Y102" s="100" t="s">
        <v>990</v>
      </c>
      <c r="Z102" s="13"/>
      <c r="AA102" s="46" t="s">
        <v>1057</v>
      </c>
      <c r="AB102" s="53"/>
      <c r="AC102" s="46" t="s">
        <v>1057</v>
      </c>
      <c r="AD102" s="53"/>
      <c r="AE102" s="46" t="s">
        <v>1057</v>
      </c>
      <c r="AF102" s="101"/>
      <c r="AG102" s="100" t="s">
        <v>1187</v>
      </c>
      <c r="AH102" s="50"/>
      <c r="AI102" s="46">
        <v>0.39604266300919999</v>
      </c>
      <c r="AJ102" s="51"/>
      <c r="AK102" s="104">
        <v>2.3666666666666667</v>
      </c>
      <c r="AL102" s="101"/>
      <c r="AM102" s="104">
        <v>10.883333333333333</v>
      </c>
      <c r="AN102" s="53"/>
      <c r="AO102" s="106">
        <v>3.5333333333333332</v>
      </c>
      <c r="AP102" s="53"/>
      <c r="AQ102" s="106">
        <v>10.783333333333333</v>
      </c>
      <c r="AR102" s="51"/>
      <c r="AS102" s="104">
        <v>6.2893081761006293</v>
      </c>
      <c r="AT102" s="62"/>
      <c r="AU102" s="104">
        <v>93.710691823899367</v>
      </c>
      <c r="AV102" s="101"/>
      <c r="AW102" s="105">
        <v>9200</v>
      </c>
    </row>
    <row r="103" spans="1:49" s="54" customFormat="1" ht="15.75" customHeight="1" x14ac:dyDescent="0.2">
      <c r="A103" s="8" t="s">
        <v>219</v>
      </c>
      <c r="B103" s="8" t="s">
        <v>220</v>
      </c>
      <c r="D103" s="104">
        <v>8.9334000000000007</v>
      </c>
      <c r="E103" s="46" t="s">
        <v>27</v>
      </c>
      <c r="F103" s="104" t="s">
        <v>28</v>
      </c>
      <c r="G103" s="86" t="s">
        <v>967</v>
      </c>
      <c r="H103" s="13"/>
      <c r="I103" s="111">
        <v>0.44541999999999998</v>
      </c>
      <c r="J103" s="46" t="s">
        <v>27</v>
      </c>
      <c r="K103" s="104" t="s">
        <v>28</v>
      </c>
      <c r="L103" s="47"/>
      <c r="M103" s="104">
        <v>8.1577000000000002</v>
      </c>
      <c r="N103" s="46" t="s">
        <v>27</v>
      </c>
      <c r="O103" s="104" t="s">
        <v>28</v>
      </c>
      <c r="P103" s="100" t="s">
        <v>1070</v>
      </c>
      <c r="Q103" s="13"/>
      <c r="R103" s="104">
        <v>25.8795</v>
      </c>
      <c r="S103" s="46" t="s">
        <v>27</v>
      </c>
      <c r="T103" s="106" t="s">
        <v>30</v>
      </c>
      <c r="U103" s="100" t="s">
        <v>998</v>
      </c>
      <c r="V103" s="13"/>
      <c r="W103" s="104">
        <v>9.7141999999999999</v>
      </c>
      <c r="X103" s="46" t="s">
        <v>27</v>
      </c>
      <c r="Y103" s="100" t="s">
        <v>1021</v>
      </c>
      <c r="Z103" s="13"/>
      <c r="AA103" s="104">
        <v>84.2</v>
      </c>
      <c r="AB103" s="53"/>
      <c r="AC103" s="104">
        <v>79.099999999999994</v>
      </c>
      <c r="AD103" s="53"/>
      <c r="AE103" s="104">
        <v>78.099999999999994</v>
      </c>
      <c r="AF103" s="101"/>
      <c r="AG103" s="100" t="s">
        <v>1187</v>
      </c>
      <c r="AH103" s="50"/>
      <c r="AI103" s="46">
        <v>1.4873091848536599</v>
      </c>
      <c r="AJ103" s="51"/>
      <c r="AK103" s="106">
        <v>1.6</v>
      </c>
      <c r="AL103" s="101"/>
      <c r="AM103" s="104">
        <v>11.05</v>
      </c>
      <c r="AN103" s="53"/>
      <c r="AO103" s="104">
        <v>3.9333333333333331</v>
      </c>
      <c r="AP103" s="53"/>
      <c r="AQ103" s="104">
        <v>15.583333333333334</v>
      </c>
      <c r="AR103" s="51"/>
      <c r="AS103" s="104">
        <v>6.3492063492063489</v>
      </c>
      <c r="AT103" s="62"/>
      <c r="AU103" s="104">
        <v>93.650793650793645</v>
      </c>
      <c r="AV103" s="101"/>
      <c r="AW103" s="105">
        <v>8600</v>
      </c>
    </row>
    <row r="104" spans="1:49" s="54" customFormat="1" ht="15.75" customHeight="1" x14ac:dyDescent="0.2">
      <c r="A104" s="8" t="s">
        <v>221</v>
      </c>
      <c r="B104" s="8" t="s">
        <v>222</v>
      </c>
      <c r="D104" s="104">
        <v>10.605</v>
      </c>
      <c r="E104" s="46" t="s">
        <v>27</v>
      </c>
      <c r="F104" s="108" t="s">
        <v>966</v>
      </c>
      <c r="G104" s="86" t="s">
        <v>1052</v>
      </c>
      <c r="H104" s="13"/>
      <c r="I104" s="110">
        <v>0.2525</v>
      </c>
      <c r="J104" s="46" t="s">
        <v>27</v>
      </c>
      <c r="K104" s="106" t="s">
        <v>30</v>
      </c>
      <c r="L104" s="47"/>
      <c r="M104" s="104">
        <v>8.8478999999999992</v>
      </c>
      <c r="N104" s="46" t="s">
        <v>27</v>
      </c>
      <c r="O104" s="104" t="s">
        <v>28</v>
      </c>
      <c r="P104" s="100" t="s">
        <v>997</v>
      </c>
      <c r="Q104" s="13"/>
      <c r="R104" s="108">
        <v>33.458100000000002</v>
      </c>
      <c r="S104" s="46" t="s">
        <v>27</v>
      </c>
      <c r="T104" s="104" t="s">
        <v>28</v>
      </c>
      <c r="U104" s="100" t="s">
        <v>998</v>
      </c>
      <c r="V104" s="13"/>
      <c r="W104" s="108">
        <v>13.8011</v>
      </c>
      <c r="X104" s="46" t="s">
        <v>27</v>
      </c>
      <c r="Y104" s="100" t="s">
        <v>1082</v>
      </c>
      <c r="Z104" s="13"/>
      <c r="AA104" s="104">
        <v>82.4</v>
      </c>
      <c r="AB104" s="53"/>
      <c r="AC104" s="104">
        <v>83.7</v>
      </c>
      <c r="AD104" s="53"/>
      <c r="AE104" s="106">
        <v>85.8</v>
      </c>
      <c r="AF104" s="101"/>
      <c r="AG104" s="100" t="s">
        <v>1187</v>
      </c>
      <c r="AH104" s="50"/>
      <c r="AI104" s="46">
        <v>0.55029218135765001</v>
      </c>
      <c r="AJ104" s="51"/>
      <c r="AK104" s="104">
        <v>2.2999999999999998</v>
      </c>
      <c r="AL104" s="101"/>
      <c r="AM104" s="104">
        <v>12</v>
      </c>
      <c r="AN104" s="53"/>
      <c r="AO104" s="46" t="s">
        <v>1057</v>
      </c>
      <c r="AP104" s="53"/>
      <c r="AQ104" s="46" t="s">
        <v>1057</v>
      </c>
      <c r="AR104" s="51"/>
      <c r="AS104" s="106">
        <v>11.111111111111111</v>
      </c>
      <c r="AT104" s="62"/>
      <c r="AU104" s="106">
        <v>88.888888888888886</v>
      </c>
      <c r="AV104" s="101"/>
      <c r="AW104" s="105">
        <v>8400</v>
      </c>
    </row>
    <row r="105" spans="1:49" s="54" customFormat="1" ht="15.75" customHeight="1" x14ac:dyDescent="0.2">
      <c r="A105" s="8" t="s">
        <v>223</v>
      </c>
      <c r="B105" s="8" t="s">
        <v>224</v>
      </c>
      <c r="D105" s="106">
        <v>7.9368999999999996</v>
      </c>
      <c r="E105" s="46" t="s">
        <v>27</v>
      </c>
      <c r="F105" s="106" t="s">
        <v>30</v>
      </c>
      <c r="G105" s="86" t="s">
        <v>981</v>
      </c>
      <c r="H105" s="13"/>
      <c r="I105" s="111">
        <v>0.43397000000000002</v>
      </c>
      <c r="J105" s="46" t="s">
        <v>26</v>
      </c>
      <c r="K105" s="106" t="s">
        <v>30</v>
      </c>
      <c r="L105" s="47"/>
      <c r="M105" s="108">
        <v>12.5274</v>
      </c>
      <c r="N105" s="46" t="s">
        <v>27</v>
      </c>
      <c r="O105" s="104" t="s">
        <v>28</v>
      </c>
      <c r="P105" s="100" t="s">
        <v>987</v>
      </c>
      <c r="Q105" s="13"/>
      <c r="R105" s="104">
        <v>29.269100000000002</v>
      </c>
      <c r="S105" s="46" t="s">
        <v>27</v>
      </c>
      <c r="T105" s="104" t="s">
        <v>28</v>
      </c>
      <c r="U105" s="100" t="s">
        <v>1124</v>
      </c>
      <c r="V105" s="13"/>
      <c r="W105" s="104">
        <v>11.3606</v>
      </c>
      <c r="X105" s="46" t="s">
        <v>27</v>
      </c>
      <c r="Y105" s="100" t="s">
        <v>1035</v>
      </c>
      <c r="Z105" s="13"/>
      <c r="AA105" s="108">
        <v>69.7</v>
      </c>
      <c r="AB105" s="53"/>
      <c r="AC105" s="108">
        <v>72.599999999999994</v>
      </c>
      <c r="AD105" s="53"/>
      <c r="AE105" s="104">
        <v>79.099999999999994</v>
      </c>
      <c r="AF105" s="101"/>
      <c r="AG105" s="100" t="s">
        <v>1187</v>
      </c>
      <c r="AH105" s="50"/>
      <c r="AI105" s="46">
        <v>0.95354584271651999</v>
      </c>
      <c r="AJ105" s="51"/>
      <c r="AK105" s="106">
        <v>1.75</v>
      </c>
      <c r="AL105" s="101"/>
      <c r="AM105" s="104">
        <v>11.516666666666667</v>
      </c>
      <c r="AN105" s="53"/>
      <c r="AO105" s="46" t="s">
        <v>1057</v>
      </c>
      <c r="AP105" s="53"/>
      <c r="AQ105" s="46" t="s">
        <v>1057</v>
      </c>
      <c r="AR105" s="51"/>
      <c r="AS105" s="104">
        <v>8</v>
      </c>
      <c r="AT105" s="62"/>
      <c r="AU105" s="104">
        <v>92</v>
      </c>
      <c r="AV105" s="101"/>
      <c r="AW105" s="105">
        <v>9500</v>
      </c>
    </row>
    <row r="106" spans="1:49" s="54" customFormat="1" ht="15.75" customHeight="1" x14ac:dyDescent="0.2">
      <c r="A106" s="8" t="s">
        <v>225</v>
      </c>
      <c r="B106" s="8" t="s">
        <v>226</v>
      </c>
      <c r="D106" s="108">
        <v>12.357200000000001</v>
      </c>
      <c r="E106" s="46" t="s">
        <v>27</v>
      </c>
      <c r="F106" s="108" t="s">
        <v>966</v>
      </c>
      <c r="G106" s="86" t="s">
        <v>1040</v>
      </c>
      <c r="H106" s="13"/>
      <c r="I106" s="111">
        <v>0.38529999999999998</v>
      </c>
      <c r="J106" s="46" t="s">
        <v>26</v>
      </c>
      <c r="K106" s="106" t="s">
        <v>30</v>
      </c>
      <c r="L106" s="47"/>
      <c r="M106" s="106">
        <v>5.9172000000000002</v>
      </c>
      <c r="N106" s="46" t="s">
        <v>27</v>
      </c>
      <c r="O106" s="104" t="s">
        <v>28</v>
      </c>
      <c r="P106" s="100" t="s">
        <v>1063</v>
      </c>
      <c r="Q106" s="13"/>
      <c r="R106" s="104">
        <v>20.145900000000001</v>
      </c>
      <c r="S106" s="46" t="s">
        <v>27</v>
      </c>
      <c r="T106" s="104" t="s">
        <v>28</v>
      </c>
      <c r="U106" s="100" t="s">
        <v>1018</v>
      </c>
      <c r="V106" s="13"/>
      <c r="W106" s="106">
        <v>6.4127000000000001</v>
      </c>
      <c r="X106" s="46" t="s">
        <v>27</v>
      </c>
      <c r="Y106" s="100" t="s">
        <v>1032</v>
      </c>
      <c r="Z106" s="13"/>
      <c r="AA106" s="46" t="s">
        <v>1057</v>
      </c>
      <c r="AB106" s="53"/>
      <c r="AC106" s="46" t="s">
        <v>1057</v>
      </c>
      <c r="AD106" s="53"/>
      <c r="AE106" s="46" t="s">
        <v>1057</v>
      </c>
      <c r="AF106" s="101"/>
      <c r="AG106" s="100" t="s">
        <v>1187</v>
      </c>
      <c r="AH106" s="50"/>
      <c r="AI106" s="46">
        <v>2.78108566878928</v>
      </c>
      <c r="AJ106" s="51"/>
      <c r="AK106" s="104">
        <v>2.2000000000000002</v>
      </c>
      <c r="AL106" s="101"/>
      <c r="AM106" s="104">
        <v>11.533333333333333</v>
      </c>
      <c r="AN106" s="53"/>
      <c r="AO106" s="46" t="s">
        <v>1057</v>
      </c>
      <c r="AP106" s="53"/>
      <c r="AQ106" s="46" t="s">
        <v>1057</v>
      </c>
      <c r="AR106" s="51"/>
      <c r="AS106" s="106">
        <v>11.111111111111111</v>
      </c>
      <c r="AT106" s="62"/>
      <c r="AU106" s="106">
        <v>88.888888888888886</v>
      </c>
      <c r="AV106" s="101"/>
      <c r="AW106" s="105">
        <v>10800</v>
      </c>
    </row>
    <row r="107" spans="1:49" s="54" customFormat="1" ht="15.75" customHeight="1" x14ac:dyDescent="0.2">
      <c r="A107" s="8" t="s">
        <v>227</v>
      </c>
      <c r="B107" s="8" t="s">
        <v>228</v>
      </c>
      <c r="D107" s="104">
        <v>9.1667000000000005</v>
      </c>
      <c r="E107" s="46" t="s">
        <v>27</v>
      </c>
      <c r="F107" s="106" t="s">
        <v>30</v>
      </c>
      <c r="G107" s="86" t="s">
        <v>974</v>
      </c>
      <c r="H107" s="13"/>
      <c r="I107" s="111">
        <v>0.56462000000000001</v>
      </c>
      <c r="J107" s="46" t="s">
        <v>29</v>
      </c>
      <c r="K107" s="108" t="s">
        <v>966</v>
      </c>
      <c r="L107" s="47"/>
      <c r="M107" s="106">
        <v>5.3804999999999996</v>
      </c>
      <c r="N107" s="46" t="s">
        <v>26</v>
      </c>
      <c r="O107" s="106" t="s">
        <v>30</v>
      </c>
      <c r="P107" s="100" t="s">
        <v>1079</v>
      </c>
      <c r="Q107" s="13"/>
      <c r="R107" s="106">
        <v>16.473500000000001</v>
      </c>
      <c r="S107" s="46" t="s">
        <v>26</v>
      </c>
      <c r="T107" s="104" t="s">
        <v>28</v>
      </c>
      <c r="U107" s="100" t="s">
        <v>967</v>
      </c>
      <c r="V107" s="13"/>
      <c r="W107" s="106">
        <v>7.0744999999999996</v>
      </c>
      <c r="X107" s="46" t="s">
        <v>26</v>
      </c>
      <c r="Y107" s="100" t="s">
        <v>1142</v>
      </c>
      <c r="Z107" s="13"/>
      <c r="AA107" s="106">
        <v>88.2</v>
      </c>
      <c r="AB107" s="53"/>
      <c r="AC107" s="106">
        <v>88</v>
      </c>
      <c r="AD107" s="53"/>
      <c r="AE107" s="104">
        <v>81.400000000000006</v>
      </c>
      <c r="AF107" s="101"/>
      <c r="AG107" s="100" t="s">
        <v>1187</v>
      </c>
      <c r="AH107" s="50"/>
      <c r="AI107" s="46">
        <v>6.7137236839074701</v>
      </c>
      <c r="AJ107" s="51"/>
      <c r="AK107" s="106">
        <v>1.8333333333333333</v>
      </c>
      <c r="AL107" s="101"/>
      <c r="AM107" s="104">
        <v>12.366666666666667</v>
      </c>
      <c r="AN107" s="53"/>
      <c r="AO107" s="104">
        <v>3.8166666666666669</v>
      </c>
      <c r="AP107" s="53"/>
      <c r="AQ107" s="104">
        <v>18.350000000000001</v>
      </c>
      <c r="AR107" s="51"/>
      <c r="AS107" s="104">
        <v>7.1428571428571423</v>
      </c>
      <c r="AT107" s="62"/>
      <c r="AU107" s="104">
        <v>92.857142857142861</v>
      </c>
      <c r="AV107" s="101"/>
      <c r="AW107" s="105">
        <v>9500</v>
      </c>
    </row>
    <row r="108" spans="1:49" s="54" customFormat="1" ht="15.75" customHeight="1" x14ac:dyDescent="0.2">
      <c r="A108" s="8" t="s">
        <v>229</v>
      </c>
      <c r="B108" s="8" t="s">
        <v>230</v>
      </c>
      <c r="D108" s="104">
        <v>9.8054000000000006</v>
      </c>
      <c r="E108" s="46" t="s">
        <v>29</v>
      </c>
      <c r="F108" s="104" t="s">
        <v>28</v>
      </c>
      <c r="G108" s="86" t="s">
        <v>991</v>
      </c>
      <c r="H108" s="13"/>
      <c r="I108" s="111">
        <v>0.51919999999999999</v>
      </c>
      <c r="J108" s="46" t="s">
        <v>29</v>
      </c>
      <c r="K108" s="108" t="s">
        <v>966</v>
      </c>
      <c r="L108" s="47"/>
      <c r="M108" s="104">
        <v>7.8175999999999997</v>
      </c>
      <c r="N108" s="46" t="s">
        <v>27</v>
      </c>
      <c r="O108" s="104" t="s">
        <v>28</v>
      </c>
      <c r="P108" s="100" t="s">
        <v>1062</v>
      </c>
      <c r="Q108" s="13"/>
      <c r="R108" s="106">
        <v>16.376899999999999</v>
      </c>
      <c r="S108" s="46" t="s">
        <v>26</v>
      </c>
      <c r="T108" s="106" t="s">
        <v>30</v>
      </c>
      <c r="U108" s="100" t="s">
        <v>970</v>
      </c>
      <c r="V108" s="13"/>
      <c r="W108" s="106">
        <v>6.6755000000000004</v>
      </c>
      <c r="X108" s="46" t="s">
        <v>27</v>
      </c>
      <c r="Y108" s="100" t="s">
        <v>1031</v>
      </c>
      <c r="Z108" s="13"/>
      <c r="AA108" s="106">
        <v>89.9</v>
      </c>
      <c r="AB108" s="53"/>
      <c r="AC108" s="106">
        <v>91.8</v>
      </c>
      <c r="AD108" s="53"/>
      <c r="AE108" s="106">
        <v>89</v>
      </c>
      <c r="AF108" s="101"/>
      <c r="AG108" s="100" t="s">
        <v>1188</v>
      </c>
      <c r="AH108" s="50"/>
      <c r="AI108" s="46">
        <v>1.1530329965232</v>
      </c>
      <c r="AJ108" s="51"/>
      <c r="AK108" s="104">
        <v>2.0499999999999998</v>
      </c>
      <c r="AL108" s="101"/>
      <c r="AM108" s="104">
        <v>11.816666666666666</v>
      </c>
      <c r="AN108" s="53"/>
      <c r="AO108" s="104">
        <v>3.7666666666666666</v>
      </c>
      <c r="AP108" s="53"/>
      <c r="AQ108" s="106">
        <v>14.083333333333334</v>
      </c>
      <c r="AR108" s="51"/>
      <c r="AS108" s="106">
        <v>23.214285714285715</v>
      </c>
      <c r="AT108" s="62"/>
      <c r="AU108" s="106">
        <v>76.785714285714292</v>
      </c>
      <c r="AV108" s="101"/>
      <c r="AW108" s="105">
        <v>9800</v>
      </c>
    </row>
    <row r="109" spans="1:49" s="54" customFormat="1" ht="15.75" customHeight="1" x14ac:dyDescent="0.2">
      <c r="A109" s="8" t="s">
        <v>231</v>
      </c>
      <c r="B109" s="8" t="s">
        <v>232</v>
      </c>
      <c r="D109" s="106">
        <v>8.3190000000000008</v>
      </c>
      <c r="E109" s="46" t="s">
        <v>26</v>
      </c>
      <c r="F109" s="106" t="s">
        <v>30</v>
      </c>
      <c r="G109" s="86" t="s">
        <v>995</v>
      </c>
      <c r="H109" s="13"/>
      <c r="I109" s="112">
        <v>0.63704000000000005</v>
      </c>
      <c r="J109" s="46" t="s">
        <v>29</v>
      </c>
      <c r="K109" s="108" t="s">
        <v>966</v>
      </c>
      <c r="L109" s="47"/>
      <c r="M109" s="108">
        <v>12.1599</v>
      </c>
      <c r="N109" s="46" t="s">
        <v>29</v>
      </c>
      <c r="O109" s="108" t="s">
        <v>966</v>
      </c>
      <c r="P109" s="100" t="s">
        <v>1067</v>
      </c>
      <c r="Q109" s="13"/>
      <c r="R109" s="108">
        <v>33.463200000000001</v>
      </c>
      <c r="S109" s="46" t="s">
        <v>26</v>
      </c>
      <c r="T109" s="108" t="s">
        <v>966</v>
      </c>
      <c r="U109" s="100" t="s">
        <v>1035</v>
      </c>
      <c r="V109" s="13"/>
      <c r="W109" s="108">
        <v>12.178900000000001</v>
      </c>
      <c r="X109" s="46" t="s">
        <v>27</v>
      </c>
      <c r="Y109" s="100" t="s">
        <v>999</v>
      </c>
      <c r="Z109" s="13"/>
      <c r="AA109" s="104">
        <v>74.7</v>
      </c>
      <c r="AB109" s="53"/>
      <c r="AC109" s="104">
        <v>74.099999999999994</v>
      </c>
      <c r="AD109" s="53"/>
      <c r="AE109" s="108">
        <v>67.8</v>
      </c>
      <c r="AF109" s="101"/>
      <c r="AG109" s="100" t="s">
        <v>1187</v>
      </c>
      <c r="AH109" s="50"/>
      <c r="AI109" s="46">
        <v>4.9693952344022803</v>
      </c>
      <c r="AJ109" s="51"/>
      <c r="AK109" s="104">
        <v>2.0499999999999998</v>
      </c>
      <c r="AL109" s="101"/>
      <c r="AM109" s="106">
        <v>10.016666666666667</v>
      </c>
      <c r="AN109" s="53"/>
      <c r="AO109" s="108">
        <v>4.166666666666667</v>
      </c>
      <c r="AP109" s="53"/>
      <c r="AQ109" s="108">
        <v>19.633333333333333</v>
      </c>
      <c r="AR109" s="51"/>
      <c r="AS109" s="106">
        <v>12.5</v>
      </c>
      <c r="AT109" s="62"/>
      <c r="AU109" s="106">
        <v>87.5</v>
      </c>
      <c r="AV109" s="101"/>
      <c r="AW109" s="105">
        <v>9700</v>
      </c>
    </row>
    <row r="110" spans="1:49" s="54" customFormat="1" ht="15.75" customHeight="1" x14ac:dyDescent="0.2">
      <c r="A110" s="8" t="s">
        <v>233</v>
      </c>
      <c r="B110" s="8" t="s">
        <v>234</v>
      </c>
      <c r="D110" s="106">
        <v>4.8461999999999996</v>
      </c>
      <c r="E110" s="46" t="s">
        <v>26</v>
      </c>
      <c r="F110" s="106" t="s">
        <v>30</v>
      </c>
      <c r="G110" s="86" t="s">
        <v>1018</v>
      </c>
      <c r="H110" s="13"/>
      <c r="I110" s="110">
        <v>0.32967000000000002</v>
      </c>
      <c r="J110" s="46" t="s">
        <v>27</v>
      </c>
      <c r="K110" s="108" t="s">
        <v>966</v>
      </c>
      <c r="L110" s="47"/>
      <c r="M110" s="106">
        <v>5.6044999999999998</v>
      </c>
      <c r="N110" s="46" t="s">
        <v>26</v>
      </c>
      <c r="O110" s="104" t="s">
        <v>28</v>
      </c>
      <c r="P110" s="100" t="s">
        <v>1075</v>
      </c>
      <c r="Q110" s="13"/>
      <c r="R110" s="106">
        <v>15.7584</v>
      </c>
      <c r="S110" s="46" t="s">
        <v>27</v>
      </c>
      <c r="T110" s="104" t="s">
        <v>28</v>
      </c>
      <c r="U110" s="100" t="s">
        <v>984</v>
      </c>
      <c r="V110" s="13"/>
      <c r="W110" s="106">
        <v>6.0660999999999996</v>
      </c>
      <c r="X110" s="46" t="s">
        <v>27</v>
      </c>
      <c r="Y110" s="100" t="s">
        <v>1001</v>
      </c>
      <c r="Z110" s="13"/>
      <c r="AA110" s="106">
        <v>88</v>
      </c>
      <c r="AB110" s="53"/>
      <c r="AC110" s="104">
        <v>85</v>
      </c>
      <c r="AD110" s="53"/>
      <c r="AE110" s="106">
        <v>84.1</v>
      </c>
      <c r="AF110" s="101"/>
      <c r="AG110" s="100" t="s">
        <v>1187</v>
      </c>
      <c r="AH110" s="50"/>
      <c r="AI110" s="46">
        <v>2.1876113526030001</v>
      </c>
      <c r="AJ110" s="51"/>
      <c r="AK110" s="106">
        <v>1.8333333333333333</v>
      </c>
      <c r="AL110" s="101"/>
      <c r="AM110" s="104">
        <v>12.25</v>
      </c>
      <c r="AN110" s="53"/>
      <c r="AO110" s="46" t="s">
        <v>1057</v>
      </c>
      <c r="AP110" s="53"/>
      <c r="AQ110" s="46" t="s">
        <v>1057</v>
      </c>
      <c r="AR110" s="51"/>
      <c r="AS110" s="106">
        <v>11.940298507462686</v>
      </c>
      <c r="AT110" s="62"/>
      <c r="AU110" s="106">
        <v>88.059701492537314</v>
      </c>
      <c r="AV110" s="101"/>
      <c r="AW110" s="107">
        <v>6100</v>
      </c>
    </row>
    <row r="111" spans="1:49" s="54" customFormat="1" ht="15.75" customHeight="1" x14ac:dyDescent="0.2">
      <c r="A111" s="8" t="s">
        <v>235</v>
      </c>
      <c r="B111" s="8" t="s">
        <v>236</v>
      </c>
      <c r="D111" s="104">
        <v>11.169</v>
      </c>
      <c r="E111" s="46" t="s">
        <v>26</v>
      </c>
      <c r="F111" s="104" t="s">
        <v>28</v>
      </c>
      <c r="G111" s="86" t="s">
        <v>977</v>
      </c>
      <c r="H111" s="13"/>
      <c r="I111" s="112">
        <v>1.00857</v>
      </c>
      <c r="J111" s="46" t="s">
        <v>27</v>
      </c>
      <c r="K111" s="108" t="s">
        <v>966</v>
      </c>
      <c r="L111" s="47"/>
      <c r="M111" s="108">
        <v>12.644500000000001</v>
      </c>
      <c r="N111" s="46" t="s">
        <v>27</v>
      </c>
      <c r="O111" s="108" t="s">
        <v>966</v>
      </c>
      <c r="P111" s="100" t="s">
        <v>1080</v>
      </c>
      <c r="Q111" s="13"/>
      <c r="R111" s="104">
        <v>25.6813</v>
      </c>
      <c r="S111" s="46" t="s">
        <v>26</v>
      </c>
      <c r="T111" s="104" t="s">
        <v>28</v>
      </c>
      <c r="U111" s="100" t="s">
        <v>1110</v>
      </c>
      <c r="V111" s="13"/>
      <c r="W111" s="104">
        <v>8.6104000000000003</v>
      </c>
      <c r="X111" s="46" t="s">
        <v>26</v>
      </c>
      <c r="Y111" s="100" t="s">
        <v>1155</v>
      </c>
      <c r="Z111" s="13"/>
      <c r="AA111" s="46" t="s">
        <v>1057</v>
      </c>
      <c r="AB111" s="53"/>
      <c r="AC111" s="46" t="s">
        <v>1057</v>
      </c>
      <c r="AD111" s="53"/>
      <c r="AE111" s="46" t="s">
        <v>1057</v>
      </c>
      <c r="AF111" s="101"/>
      <c r="AG111" s="100" t="s">
        <v>1187</v>
      </c>
      <c r="AH111" s="50"/>
      <c r="AI111" s="46">
        <v>1.3390924833787801</v>
      </c>
      <c r="AJ111" s="51"/>
      <c r="AK111" s="104">
        <v>1.8666666666666667</v>
      </c>
      <c r="AL111" s="101"/>
      <c r="AM111" s="108">
        <v>14.516666666666667</v>
      </c>
      <c r="AN111" s="53"/>
      <c r="AO111" s="104">
        <v>3.9666666666666668</v>
      </c>
      <c r="AP111" s="53"/>
      <c r="AQ111" s="104">
        <v>18.433333333333334</v>
      </c>
      <c r="AR111" s="51"/>
      <c r="AS111" s="106">
        <v>12.745098039215685</v>
      </c>
      <c r="AT111" s="62"/>
      <c r="AU111" s="106">
        <v>87.254901960784309</v>
      </c>
      <c r="AV111" s="101"/>
      <c r="AW111" s="105">
        <v>11400</v>
      </c>
    </row>
    <row r="112" spans="1:49" s="54" customFormat="1" ht="15.75" customHeight="1" x14ac:dyDescent="0.2">
      <c r="A112" s="8" t="s">
        <v>237</v>
      </c>
      <c r="B112" s="8" t="s">
        <v>238</v>
      </c>
      <c r="D112" s="104">
        <v>9.0021000000000004</v>
      </c>
      <c r="E112" s="46" t="s">
        <v>27</v>
      </c>
      <c r="F112" s="104" t="s">
        <v>28</v>
      </c>
      <c r="G112" s="86" t="s">
        <v>977</v>
      </c>
      <c r="H112" s="13"/>
      <c r="I112" s="111">
        <v>0.51549999999999996</v>
      </c>
      <c r="J112" s="46" t="s">
        <v>26</v>
      </c>
      <c r="K112" s="104" t="s">
        <v>28</v>
      </c>
      <c r="L112" s="47"/>
      <c r="M112" s="108">
        <v>10.6486</v>
      </c>
      <c r="N112" s="46" t="s">
        <v>27</v>
      </c>
      <c r="O112" s="104" t="s">
        <v>28</v>
      </c>
      <c r="P112" s="100" t="s">
        <v>983</v>
      </c>
      <c r="Q112" s="13"/>
      <c r="R112" s="108">
        <v>31.507300000000001</v>
      </c>
      <c r="S112" s="46" t="s">
        <v>26</v>
      </c>
      <c r="T112" s="104" t="s">
        <v>28</v>
      </c>
      <c r="U112" s="100" t="s">
        <v>1115</v>
      </c>
      <c r="V112" s="13"/>
      <c r="W112" s="108">
        <v>13.0877</v>
      </c>
      <c r="X112" s="46" t="s">
        <v>27</v>
      </c>
      <c r="Y112" s="100" t="s">
        <v>1063</v>
      </c>
      <c r="Z112" s="13"/>
      <c r="AA112" s="46" t="s">
        <v>1057</v>
      </c>
      <c r="AB112" s="53"/>
      <c r="AC112" s="46" t="s">
        <v>1057</v>
      </c>
      <c r="AD112" s="53"/>
      <c r="AE112" s="46" t="s">
        <v>1057</v>
      </c>
      <c r="AF112" s="101"/>
      <c r="AG112" s="100" t="s">
        <v>1187</v>
      </c>
      <c r="AH112" s="50"/>
      <c r="AI112" s="46">
        <v>2.64083855915101</v>
      </c>
      <c r="AJ112" s="51"/>
      <c r="AK112" s="104">
        <v>2.1</v>
      </c>
      <c r="AL112" s="101"/>
      <c r="AM112" s="104">
        <v>11.15</v>
      </c>
      <c r="AN112" s="53"/>
      <c r="AO112" s="106">
        <v>3.6833333333333331</v>
      </c>
      <c r="AP112" s="53"/>
      <c r="AQ112" s="104">
        <v>15.466666666666667</v>
      </c>
      <c r="AR112" s="51"/>
      <c r="AS112" s="108">
        <v>5.1094890510948909</v>
      </c>
      <c r="AT112" s="62"/>
      <c r="AU112" s="108">
        <v>94.890510948905103</v>
      </c>
      <c r="AV112" s="101"/>
      <c r="AW112" s="105">
        <v>8900</v>
      </c>
    </row>
    <row r="113" spans="1:49" s="54" customFormat="1" ht="15.75" customHeight="1" x14ac:dyDescent="0.2">
      <c r="A113" s="8" t="s">
        <v>239</v>
      </c>
      <c r="B113" s="8" t="s">
        <v>240</v>
      </c>
      <c r="D113" s="108">
        <v>13.853</v>
      </c>
      <c r="E113" s="46" t="s">
        <v>27</v>
      </c>
      <c r="F113" s="108" t="s">
        <v>966</v>
      </c>
      <c r="G113" s="86" t="s">
        <v>994</v>
      </c>
      <c r="H113" s="13"/>
      <c r="I113" s="111">
        <v>0.43074000000000001</v>
      </c>
      <c r="J113" s="46" t="s">
        <v>26</v>
      </c>
      <c r="K113" s="106" t="s">
        <v>30</v>
      </c>
      <c r="L113" s="47"/>
      <c r="M113" s="104">
        <v>9.6151</v>
      </c>
      <c r="N113" s="46" t="s">
        <v>29</v>
      </c>
      <c r="O113" s="106" t="s">
        <v>30</v>
      </c>
      <c r="P113" s="100" t="s">
        <v>971</v>
      </c>
      <c r="Q113" s="13"/>
      <c r="R113" s="108">
        <v>35.750999999999998</v>
      </c>
      <c r="S113" s="46" t="s">
        <v>26</v>
      </c>
      <c r="T113" s="108" t="s">
        <v>966</v>
      </c>
      <c r="U113" s="100" t="s">
        <v>986</v>
      </c>
      <c r="V113" s="13"/>
      <c r="W113" s="104">
        <v>10.1433</v>
      </c>
      <c r="X113" s="46" t="s">
        <v>27</v>
      </c>
      <c r="Y113" s="100" t="s">
        <v>971</v>
      </c>
      <c r="Z113" s="13"/>
      <c r="AA113" s="104">
        <v>74.599999999999994</v>
      </c>
      <c r="AB113" s="53"/>
      <c r="AC113" s="104">
        <v>78.3</v>
      </c>
      <c r="AD113" s="53"/>
      <c r="AE113" s="104">
        <v>77.400000000000006</v>
      </c>
      <c r="AF113" s="101"/>
      <c r="AG113" s="100" t="s">
        <v>1187</v>
      </c>
      <c r="AH113" s="50"/>
      <c r="AI113" s="46">
        <v>2.0674166180151299</v>
      </c>
      <c r="AJ113" s="51"/>
      <c r="AK113" s="104">
        <v>2.15</v>
      </c>
      <c r="AL113" s="101"/>
      <c r="AM113" s="106">
        <v>10.833333333333334</v>
      </c>
      <c r="AN113" s="53"/>
      <c r="AO113" s="46" t="s">
        <v>1057</v>
      </c>
      <c r="AP113" s="53"/>
      <c r="AQ113" s="46" t="s">
        <v>1057</v>
      </c>
      <c r="AR113" s="51"/>
      <c r="AS113" s="104">
        <v>6.2893081761006293</v>
      </c>
      <c r="AT113" s="62"/>
      <c r="AU113" s="104">
        <v>93.710691823899367</v>
      </c>
      <c r="AV113" s="101"/>
      <c r="AW113" s="109">
        <v>11800</v>
      </c>
    </row>
    <row r="114" spans="1:49" s="54" customFormat="1" ht="15.75" customHeight="1" x14ac:dyDescent="0.2">
      <c r="A114" s="8" t="s">
        <v>241</v>
      </c>
      <c r="B114" s="8" t="s">
        <v>242</v>
      </c>
      <c r="D114" s="104">
        <v>10.176399999999999</v>
      </c>
      <c r="E114" s="46" t="s">
        <v>26</v>
      </c>
      <c r="F114" s="108" t="s">
        <v>966</v>
      </c>
      <c r="G114" s="86" t="s">
        <v>1023</v>
      </c>
      <c r="H114" s="13"/>
      <c r="I114" s="111">
        <v>0.47332000000000002</v>
      </c>
      <c r="J114" s="46" t="s">
        <v>26</v>
      </c>
      <c r="K114" s="106" t="s">
        <v>30</v>
      </c>
      <c r="L114" s="47"/>
      <c r="M114" s="106">
        <v>5.6153000000000004</v>
      </c>
      <c r="N114" s="46" t="s">
        <v>26</v>
      </c>
      <c r="O114" s="104" t="s">
        <v>28</v>
      </c>
      <c r="P114" s="100" t="s">
        <v>1081</v>
      </c>
      <c r="Q114" s="13"/>
      <c r="R114" s="106">
        <v>9.3803999999999998</v>
      </c>
      <c r="S114" s="46" t="s">
        <v>26</v>
      </c>
      <c r="T114" s="106" t="s">
        <v>30</v>
      </c>
      <c r="U114" s="100" t="s">
        <v>1110</v>
      </c>
      <c r="V114" s="13"/>
      <c r="W114" s="106">
        <v>3.9157000000000002</v>
      </c>
      <c r="X114" s="46" t="s">
        <v>27</v>
      </c>
      <c r="Y114" s="100" t="s">
        <v>1010</v>
      </c>
      <c r="Z114" s="13"/>
      <c r="AA114" s="46" t="s">
        <v>1057</v>
      </c>
      <c r="AB114" s="53"/>
      <c r="AC114" s="46" t="s">
        <v>1057</v>
      </c>
      <c r="AD114" s="53"/>
      <c r="AE114" s="46" t="s">
        <v>1057</v>
      </c>
      <c r="AF114" s="101"/>
      <c r="AG114" s="100" t="s">
        <v>1187</v>
      </c>
      <c r="AH114" s="50"/>
      <c r="AI114" s="46">
        <v>2.8799539611017599</v>
      </c>
      <c r="AJ114" s="51"/>
      <c r="AK114" s="104">
        <v>2.1166666666666667</v>
      </c>
      <c r="AL114" s="101"/>
      <c r="AM114" s="108">
        <v>17.716666666666665</v>
      </c>
      <c r="AN114" s="53"/>
      <c r="AO114" s="108">
        <v>4.2</v>
      </c>
      <c r="AP114" s="53"/>
      <c r="AQ114" s="108">
        <v>23.416666666666668</v>
      </c>
      <c r="AR114" s="51"/>
      <c r="AS114" s="106">
        <v>11.165048543689322</v>
      </c>
      <c r="AT114" s="62"/>
      <c r="AU114" s="106">
        <v>88.834951456310691</v>
      </c>
      <c r="AV114" s="101"/>
      <c r="AW114" s="105">
        <v>9300</v>
      </c>
    </row>
    <row r="115" spans="1:49" s="54" customFormat="1" ht="15.75" customHeight="1" x14ac:dyDescent="0.2">
      <c r="A115" s="8" t="s">
        <v>243</v>
      </c>
      <c r="B115" s="8" t="s">
        <v>244</v>
      </c>
      <c r="D115" s="106">
        <v>8.2812000000000001</v>
      </c>
      <c r="E115" s="46" t="s">
        <v>27</v>
      </c>
      <c r="F115" s="106" t="s">
        <v>30</v>
      </c>
      <c r="G115" s="86" t="s">
        <v>967</v>
      </c>
      <c r="H115" s="13"/>
      <c r="I115" s="111">
        <v>0.43192999999999998</v>
      </c>
      <c r="J115" s="46" t="s">
        <v>29</v>
      </c>
      <c r="K115" s="108" t="s">
        <v>966</v>
      </c>
      <c r="L115" s="47"/>
      <c r="M115" s="108">
        <v>13.553800000000001</v>
      </c>
      <c r="N115" s="46" t="s">
        <v>27</v>
      </c>
      <c r="O115" s="108" t="s">
        <v>966</v>
      </c>
      <c r="P115" s="100" t="s">
        <v>1041</v>
      </c>
      <c r="Q115" s="13"/>
      <c r="R115" s="108">
        <v>33.988700000000001</v>
      </c>
      <c r="S115" s="46" t="s">
        <v>26</v>
      </c>
      <c r="T115" s="108" t="s">
        <v>966</v>
      </c>
      <c r="U115" s="100" t="s">
        <v>989</v>
      </c>
      <c r="V115" s="13"/>
      <c r="W115" s="108">
        <v>12.839</v>
      </c>
      <c r="X115" s="46" t="s">
        <v>27</v>
      </c>
      <c r="Y115" s="100" t="s">
        <v>1081</v>
      </c>
      <c r="Z115" s="13"/>
      <c r="AA115" s="46" t="s">
        <v>1057</v>
      </c>
      <c r="AB115" s="53"/>
      <c r="AC115" s="46" t="s">
        <v>1057</v>
      </c>
      <c r="AD115" s="53"/>
      <c r="AE115" s="46" t="s">
        <v>1057</v>
      </c>
      <c r="AF115" s="101"/>
      <c r="AG115" s="100" t="s">
        <v>1187</v>
      </c>
      <c r="AH115" s="50"/>
      <c r="AI115" s="46">
        <v>0.63059604953821002</v>
      </c>
      <c r="AJ115" s="51"/>
      <c r="AK115" s="108">
        <v>2.5</v>
      </c>
      <c r="AL115" s="101"/>
      <c r="AM115" s="104">
        <v>11.283333333333333</v>
      </c>
      <c r="AN115" s="53"/>
      <c r="AO115" s="106">
        <v>3.4666666666666668</v>
      </c>
      <c r="AP115" s="53"/>
      <c r="AQ115" s="106">
        <v>12.4</v>
      </c>
      <c r="AR115" s="51"/>
      <c r="AS115" s="104">
        <v>5.9659090909090908</v>
      </c>
      <c r="AT115" s="62"/>
      <c r="AU115" s="104">
        <v>94.034090909090907</v>
      </c>
      <c r="AV115" s="101"/>
      <c r="AW115" s="105">
        <v>8700</v>
      </c>
    </row>
    <row r="116" spans="1:49" s="54" customFormat="1" ht="15.75" customHeight="1" x14ac:dyDescent="0.2">
      <c r="A116" s="8" t="s">
        <v>245</v>
      </c>
      <c r="B116" s="8" t="s">
        <v>246</v>
      </c>
      <c r="D116" s="106">
        <v>8.4555000000000007</v>
      </c>
      <c r="E116" s="46" t="s">
        <v>27</v>
      </c>
      <c r="F116" s="104" t="s">
        <v>28</v>
      </c>
      <c r="G116" s="86" t="s">
        <v>993</v>
      </c>
      <c r="H116" s="13"/>
      <c r="I116" s="110">
        <v>0.24146999999999999</v>
      </c>
      <c r="J116" s="46" t="s">
        <v>27</v>
      </c>
      <c r="K116" s="106" t="s">
        <v>30</v>
      </c>
      <c r="L116" s="47"/>
      <c r="M116" s="106">
        <v>5.3902999999999999</v>
      </c>
      <c r="N116" s="46" t="s">
        <v>27</v>
      </c>
      <c r="O116" s="104" t="s">
        <v>28</v>
      </c>
      <c r="P116" s="100" t="s">
        <v>1067</v>
      </c>
      <c r="Q116" s="13"/>
      <c r="R116" s="104">
        <v>19.286799999999999</v>
      </c>
      <c r="S116" s="46" t="s">
        <v>27</v>
      </c>
      <c r="T116" s="104" t="s">
        <v>28</v>
      </c>
      <c r="U116" s="100" t="s">
        <v>1036</v>
      </c>
      <c r="V116" s="13"/>
      <c r="W116" s="104">
        <v>10.7028</v>
      </c>
      <c r="X116" s="46" t="s">
        <v>29</v>
      </c>
      <c r="Y116" s="100" t="s">
        <v>1080</v>
      </c>
      <c r="Z116" s="13"/>
      <c r="AA116" s="46" t="s">
        <v>1057</v>
      </c>
      <c r="AB116" s="53"/>
      <c r="AC116" s="46" t="s">
        <v>1057</v>
      </c>
      <c r="AD116" s="53"/>
      <c r="AE116" s="46" t="s">
        <v>1057</v>
      </c>
      <c r="AF116" s="101"/>
      <c r="AG116" s="100" t="s">
        <v>1187</v>
      </c>
      <c r="AH116" s="50"/>
      <c r="AI116" s="46">
        <v>0.79556611079057005</v>
      </c>
      <c r="AJ116" s="51"/>
      <c r="AK116" s="104">
        <v>1.9</v>
      </c>
      <c r="AL116" s="101"/>
      <c r="AM116" s="104">
        <v>12.816666666666666</v>
      </c>
      <c r="AN116" s="53"/>
      <c r="AO116" s="106">
        <v>3.7333333333333334</v>
      </c>
      <c r="AP116" s="53"/>
      <c r="AQ116" s="104">
        <v>15.466666666666667</v>
      </c>
      <c r="AR116" s="51"/>
      <c r="AS116" s="108">
        <v>4.4753086419753085</v>
      </c>
      <c r="AT116" s="62"/>
      <c r="AU116" s="108">
        <v>95.524691358024697</v>
      </c>
      <c r="AV116" s="101"/>
      <c r="AW116" s="107">
        <v>6700</v>
      </c>
    </row>
    <row r="117" spans="1:49" s="54" customFormat="1" ht="15.75" customHeight="1" x14ac:dyDescent="0.2">
      <c r="A117" s="8" t="s">
        <v>247</v>
      </c>
      <c r="B117" s="8" t="s">
        <v>248</v>
      </c>
      <c r="D117" s="104">
        <v>10.9953</v>
      </c>
      <c r="E117" s="46" t="s">
        <v>27</v>
      </c>
      <c r="F117" s="108" t="s">
        <v>966</v>
      </c>
      <c r="G117" s="86" t="s">
        <v>1013</v>
      </c>
      <c r="H117" s="13"/>
      <c r="I117" s="110">
        <v>0.26724999999999999</v>
      </c>
      <c r="J117" s="46" t="s">
        <v>29</v>
      </c>
      <c r="K117" s="106" t="s">
        <v>30</v>
      </c>
      <c r="L117" s="47"/>
      <c r="M117" s="104">
        <v>7.7502000000000004</v>
      </c>
      <c r="N117" s="46" t="s">
        <v>29</v>
      </c>
      <c r="O117" s="106" t="s">
        <v>30</v>
      </c>
      <c r="P117" s="100" t="s">
        <v>1082</v>
      </c>
      <c r="Q117" s="13"/>
      <c r="R117" s="106">
        <v>14.584</v>
      </c>
      <c r="S117" s="46" t="s">
        <v>27</v>
      </c>
      <c r="T117" s="106" t="s">
        <v>30</v>
      </c>
      <c r="U117" s="100" t="s">
        <v>1115</v>
      </c>
      <c r="V117" s="13"/>
      <c r="W117" s="104">
        <v>8.4758999999999993</v>
      </c>
      <c r="X117" s="46" t="s">
        <v>26</v>
      </c>
      <c r="Y117" s="100" t="s">
        <v>974</v>
      </c>
      <c r="Z117" s="13"/>
      <c r="AA117" s="46" t="s">
        <v>1057</v>
      </c>
      <c r="AB117" s="53"/>
      <c r="AC117" s="46" t="s">
        <v>1057</v>
      </c>
      <c r="AD117" s="53"/>
      <c r="AE117" s="46" t="s">
        <v>1057</v>
      </c>
      <c r="AF117" s="101"/>
      <c r="AG117" s="100" t="s">
        <v>1187</v>
      </c>
      <c r="AH117" s="50"/>
      <c r="AI117" s="46">
        <v>1.0684783548563099</v>
      </c>
      <c r="AJ117" s="51"/>
      <c r="AK117" s="108">
        <v>2.6833333333333331</v>
      </c>
      <c r="AL117" s="101"/>
      <c r="AM117" s="108">
        <v>14.35</v>
      </c>
      <c r="AN117" s="53"/>
      <c r="AO117" s="46" t="s">
        <v>1057</v>
      </c>
      <c r="AP117" s="53"/>
      <c r="AQ117" s="46" t="s">
        <v>1057</v>
      </c>
      <c r="AR117" s="51"/>
      <c r="AS117" s="104">
        <v>8.2191780821917799</v>
      </c>
      <c r="AT117" s="62"/>
      <c r="AU117" s="104">
        <v>91.780821917808225</v>
      </c>
      <c r="AV117" s="101"/>
      <c r="AW117" s="105">
        <v>11400</v>
      </c>
    </row>
    <row r="118" spans="1:49" s="54" customFormat="1" ht="15.75" customHeight="1" x14ac:dyDescent="0.2">
      <c r="A118" s="8" t="s">
        <v>249</v>
      </c>
      <c r="B118" s="8" t="s">
        <v>250</v>
      </c>
      <c r="D118" s="104">
        <v>9.0943000000000005</v>
      </c>
      <c r="E118" s="46" t="s">
        <v>27</v>
      </c>
      <c r="F118" s="104" t="s">
        <v>28</v>
      </c>
      <c r="G118" s="86" t="s">
        <v>967</v>
      </c>
      <c r="H118" s="13"/>
      <c r="I118" s="110">
        <v>0.30586000000000002</v>
      </c>
      <c r="J118" s="46" t="s">
        <v>26</v>
      </c>
      <c r="K118" s="104" t="s">
        <v>28</v>
      </c>
      <c r="L118" s="47"/>
      <c r="M118" s="106">
        <v>6.7629999999999999</v>
      </c>
      <c r="N118" s="46" t="s">
        <v>29</v>
      </c>
      <c r="O118" s="104" t="s">
        <v>28</v>
      </c>
      <c r="P118" s="100" t="s">
        <v>1083</v>
      </c>
      <c r="Q118" s="13"/>
      <c r="R118" s="108">
        <v>32.5777</v>
      </c>
      <c r="S118" s="46" t="s">
        <v>26</v>
      </c>
      <c r="T118" s="108" t="s">
        <v>966</v>
      </c>
      <c r="U118" s="100" t="s">
        <v>1032</v>
      </c>
      <c r="V118" s="13"/>
      <c r="W118" s="106">
        <v>5.7230999999999996</v>
      </c>
      <c r="X118" s="46" t="s">
        <v>26</v>
      </c>
      <c r="Y118" s="100" t="s">
        <v>1009</v>
      </c>
      <c r="Z118" s="13"/>
      <c r="AA118" s="104">
        <v>83</v>
      </c>
      <c r="AB118" s="53"/>
      <c r="AC118" s="104">
        <v>82.3</v>
      </c>
      <c r="AD118" s="53"/>
      <c r="AE118" s="104">
        <v>80.599999999999994</v>
      </c>
      <c r="AF118" s="101"/>
      <c r="AG118" s="100" t="s">
        <v>1187</v>
      </c>
      <c r="AH118" s="56"/>
      <c r="AI118" s="46">
        <v>1.10102489913535</v>
      </c>
      <c r="AJ118" s="51"/>
      <c r="AK118" s="104">
        <v>1.9166666666666667</v>
      </c>
      <c r="AL118" s="101"/>
      <c r="AM118" s="104">
        <v>11.583333333333334</v>
      </c>
      <c r="AN118" s="53"/>
      <c r="AO118" s="104">
        <v>3.8333333333333335</v>
      </c>
      <c r="AP118" s="53"/>
      <c r="AQ118" s="104">
        <v>14.75</v>
      </c>
      <c r="AR118" s="51"/>
      <c r="AS118" s="104">
        <v>8.5106382978723403</v>
      </c>
      <c r="AT118" s="62"/>
      <c r="AU118" s="104">
        <v>91.489361702127653</v>
      </c>
      <c r="AV118" s="101"/>
      <c r="AW118" s="107">
        <v>7400</v>
      </c>
    </row>
    <row r="119" spans="1:49" s="54" customFormat="1" ht="15.75" customHeight="1" x14ac:dyDescent="0.2">
      <c r="A119" s="8" t="s">
        <v>251</v>
      </c>
      <c r="B119" s="8" t="s">
        <v>252</v>
      </c>
      <c r="D119" s="106">
        <v>6.2319000000000004</v>
      </c>
      <c r="E119" s="46" t="s">
        <v>26</v>
      </c>
      <c r="F119" s="106" t="s">
        <v>30</v>
      </c>
      <c r="G119" s="86" t="s">
        <v>144</v>
      </c>
      <c r="H119" s="13"/>
      <c r="I119" s="110">
        <v>0.22624</v>
      </c>
      <c r="J119" s="46" t="s">
        <v>29</v>
      </c>
      <c r="K119" s="106" t="s">
        <v>30</v>
      </c>
      <c r="L119" s="47"/>
      <c r="M119" s="106">
        <v>6.0056000000000003</v>
      </c>
      <c r="N119" s="46" t="s">
        <v>26</v>
      </c>
      <c r="O119" s="104" t="s">
        <v>28</v>
      </c>
      <c r="P119" s="100" t="s">
        <v>989</v>
      </c>
      <c r="Q119" s="13"/>
      <c r="R119" s="104">
        <v>28.619299999999999</v>
      </c>
      <c r="S119" s="46" t="s">
        <v>27</v>
      </c>
      <c r="T119" s="108" t="s">
        <v>966</v>
      </c>
      <c r="U119" s="100" t="s">
        <v>1034</v>
      </c>
      <c r="V119" s="13"/>
      <c r="W119" s="104">
        <v>8.2166999999999994</v>
      </c>
      <c r="X119" s="46" t="s">
        <v>27</v>
      </c>
      <c r="Y119" s="100" t="s">
        <v>985</v>
      </c>
      <c r="Z119" s="13"/>
      <c r="AA119" s="104">
        <v>81</v>
      </c>
      <c r="AB119" s="53"/>
      <c r="AC119" s="104">
        <v>81.2</v>
      </c>
      <c r="AD119" s="53"/>
      <c r="AE119" s="104">
        <v>72.5</v>
      </c>
      <c r="AF119" s="101"/>
      <c r="AG119" s="100" t="s">
        <v>1187</v>
      </c>
      <c r="AH119" s="50"/>
      <c r="AI119" s="46">
        <v>1.7541590913765699</v>
      </c>
      <c r="AJ119" s="51"/>
      <c r="AK119" s="108">
        <v>2.5166666666666666</v>
      </c>
      <c r="AL119" s="101"/>
      <c r="AM119" s="106">
        <v>9.9333333333333336</v>
      </c>
      <c r="AN119" s="53"/>
      <c r="AO119" s="106">
        <v>3.65</v>
      </c>
      <c r="AP119" s="53"/>
      <c r="AQ119" s="104">
        <v>17.483333333333334</v>
      </c>
      <c r="AR119" s="51"/>
      <c r="AS119" s="106">
        <v>11.139896373056994</v>
      </c>
      <c r="AT119" s="62"/>
      <c r="AU119" s="106">
        <v>88.860103626943015</v>
      </c>
      <c r="AV119" s="101"/>
      <c r="AW119" s="107">
        <v>5800</v>
      </c>
    </row>
    <row r="120" spans="1:49" s="54" customFormat="1" ht="15.75" customHeight="1" x14ac:dyDescent="0.2">
      <c r="A120" s="8" t="s">
        <v>253</v>
      </c>
      <c r="B120" s="8" t="s">
        <v>254</v>
      </c>
      <c r="D120" s="104">
        <v>11.2614</v>
      </c>
      <c r="E120" s="46" t="s">
        <v>26</v>
      </c>
      <c r="F120" s="108" t="s">
        <v>966</v>
      </c>
      <c r="G120" s="86" t="s">
        <v>989</v>
      </c>
      <c r="H120" s="13"/>
      <c r="I120" s="112">
        <v>0.69025000000000003</v>
      </c>
      <c r="J120" s="46" t="s">
        <v>29</v>
      </c>
      <c r="K120" s="108" t="s">
        <v>966</v>
      </c>
      <c r="L120" s="47"/>
      <c r="M120" s="108">
        <v>11.9133</v>
      </c>
      <c r="N120" s="46" t="s">
        <v>27</v>
      </c>
      <c r="O120" s="104" t="s">
        <v>28</v>
      </c>
      <c r="P120" s="100" t="s">
        <v>1070</v>
      </c>
      <c r="Q120" s="13"/>
      <c r="R120" s="108">
        <v>38.245199999999997</v>
      </c>
      <c r="S120" s="46" t="s">
        <v>29</v>
      </c>
      <c r="T120" s="108" t="s">
        <v>966</v>
      </c>
      <c r="U120" s="100" t="s">
        <v>999</v>
      </c>
      <c r="V120" s="13"/>
      <c r="W120" s="104">
        <v>10.3795</v>
      </c>
      <c r="X120" s="46" t="s">
        <v>26</v>
      </c>
      <c r="Y120" s="100" t="s">
        <v>1003</v>
      </c>
      <c r="Z120" s="13"/>
      <c r="AA120" s="108">
        <v>64.2</v>
      </c>
      <c r="AB120" s="53"/>
      <c r="AC120" s="108">
        <v>62.9</v>
      </c>
      <c r="AD120" s="53"/>
      <c r="AE120" s="108">
        <v>65</v>
      </c>
      <c r="AF120" s="101"/>
      <c r="AG120" s="100" t="s">
        <v>1187</v>
      </c>
      <c r="AH120" s="50"/>
      <c r="AI120" s="46">
        <v>0.52412341816809005</v>
      </c>
      <c r="AJ120" s="51"/>
      <c r="AK120" s="104">
        <v>1.9833333333333334</v>
      </c>
      <c r="AL120" s="101"/>
      <c r="AM120" s="104">
        <v>12.283333333333333</v>
      </c>
      <c r="AN120" s="53"/>
      <c r="AO120" s="46" t="s">
        <v>1057</v>
      </c>
      <c r="AP120" s="53"/>
      <c r="AQ120" s="46" t="s">
        <v>1057</v>
      </c>
      <c r="AR120" s="51"/>
      <c r="AS120" s="104">
        <v>8.2191780821917799</v>
      </c>
      <c r="AT120" s="62"/>
      <c r="AU120" s="104">
        <v>91.780821917808225</v>
      </c>
      <c r="AV120" s="101"/>
      <c r="AW120" s="105">
        <v>10300</v>
      </c>
    </row>
    <row r="121" spans="1:49" s="54" customFormat="1" ht="15.75" customHeight="1" x14ac:dyDescent="0.2">
      <c r="A121" s="8" t="s">
        <v>255</v>
      </c>
      <c r="B121" s="8" t="s">
        <v>256</v>
      </c>
      <c r="D121" s="104">
        <v>10.055400000000001</v>
      </c>
      <c r="E121" s="46" t="s">
        <v>27</v>
      </c>
      <c r="F121" s="104" t="s">
        <v>28</v>
      </c>
      <c r="G121" s="86" t="s">
        <v>992</v>
      </c>
      <c r="H121" s="13"/>
      <c r="I121" s="111">
        <v>0.52856999999999998</v>
      </c>
      <c r="J121" s="46" t="s">
        <v>29</v>
      </c>
      <c r="K121" s="104" t="s">
        <v>28</v>
      </c>
      <c r="L121" s="47"/>
      <c r="M121" s="106">
        <v>6.8209999999999997</v>
      </c>
      <c r="N121" s="46" t="s">
        <v>27</v>
      </c>
      <c r="O121" s="104" t="s">
        <v>28</v>
      </c>
      <c r="P121" s="100" t="s">
        <v>975</v>
      </c>
      <c r="Q121" s="13"/>
      <c r="R121" s="104">
        <v>24.628699999999998</v>
      </c>
      <c r="S121" s="46" t="s">
        <v>26</v>
      </c>
      <c r="T121" s="104" t="s">
        <v>28</v>
      </c>
      <c r="U121" s="100" t="s">
        <v>1133</v>
      </c>
      <c r="V121" s="13"/>
      <c r="W121" s="104">
        <v>10.4331</v>
      </c>
      <c r="X121" s="46" t="s">
        <v>27</v>
      </c>
      <c r="Y121" s="100" t="s">
        <v>1140</v>
      </c>
      <c r="Z121" s="13"/>
      <c r="AA121" s="46" t="s">
        <v>1057</v>
      </c>
      <c r="AB121" s="53"/>
      <c r="AC121" s="46" t="s">
        <v>1057</v>
      </c>
      <c r="AD121" s="53"/>
      <c r="AE121" s="46" t="s">
        <v>1057</v>
      </c>
      <c r="AF121" s="101"/>
      <c r="AG121" s="100" t="s">
        <v>1187</v>
      </c>
      <c r="AH121" s="50"/>
      <c r="AI121" s="46">
        <v>1.97177565777539</v>
      </c>
      <c r="AJ121" s="51"/>
      <c r="AK121" s="106">
        <v>1.6666666666666667</v>
      </c>
      <c r="AL121" s="101"/>
      <c r="AM121" s="106">
        <v>10.416666666666666</v>
      </c>
      <c r="AN121" s="53"/>
      <c r="AO121" s="104">
        <v>3.8333333333333335</v>
      </c>
      <c r="AP121" s="53"/>
      <c r="AQ121" s="104">
        <v>17.533333333333335</v>
      </c>
      <c r="AR121" s="51"/>
      <c r="AS121" s="104">
        <v>10.465116279069768</v>
      </c>
      <c r="AT121" s="62"/>
      <c r="AU121" s="104">
        <v>89.534883720930239</v>
      </c>
      <c r="AV121" s="101"/>
      <c r="AW121" s="105">
        <v>9800</v>
      </c>
    </row>
    <row r="122" spans="1:49" s="54" customFormat="1" ht="15.75" customHeight="1" x14ac:dyDescent="0.2">
      <c r="A122" s="8" t="s">
        <v>257</v>
      </c>
      <c r="B122" s="8" t="s">
        <v>258</v>
      </c>
      <c r="D122" s="106">
        <v>7.4025999999999996</v>
      </c>
      <c r="E122" s="46" t="s">
        <v>27</v>
      </c>
      <c r="F122" s="104" t="s">
        <v>28</v>
      </c>
      <c r="G122" s="86" t="s">
        <v>1036</v>
      </c>
      <c r="H122" s="13"/>
      <c r="I122" s="111">
        <v>0.57599</v>
      </c>
      <c r="J122" s="46" t="s">
        <v>26</v>
      </c>
      <c r="K122" s="108" t="s">
        <v>966</v>
      </c>
      <c r="L122" s="47"/>
      <c r="M122" s="108">
        <v>12.5936</v>
      </c>
      <c r="N122" s="46" t="s">
        <v>27</v>
      </c>
      <c r="O122" s="104" t="s">
        <v>28</v>
      </c>
      <c r="P122" s="100" t="s">
        <v>997</v>
      </c>
      <c r="Q122" s="13"/>
      <c r="R122" s="108">
        <v>42.082999999999998</v>
      </c>
      <c r="S122" s="46" t="s">
        <v>26</v>
      </c>
      <c r="T122" s="104" t="s">
        <v>28</v>
      </c>
      <c r="U122" s="100" t="s">
        <v>1126</v>
      </c>
      <c r="V122" s="13"/>
      <c r="W122" s="104">
        <v>11.3208</v>
      </c>
      <c r="X122" s="46" t="s">
        <v>26</v>
      </c>
      <c r="Y122" s="100" t="s">
        <v>1032</v>
      </c>
      <c r="Z122" s="13"/>
      <c r="AA122" s="108">
        <v>69.599999999999994</v>
      </c>
      <c r="AB122" s="53"/>
      <c r="AC122" s="108">
        <v>70.7</v>
      </c>
      <c r="AD122" s="53"/>
      <c r="AE122" s="104">
        <v>78</v>
      </c>
      <c r="AF122" s="101"/>
      <c r="AG122" s="100" t="s">
        <v>1187</v>
      </c>
      <c r="AH122" s="50"/>
      <c r="AI122" s="46">
        <v>1.4857537641871901</v>
      </c>
      <c r="AJ122" s="51"/>
      <c r="AK122" s="104">
        <v>2.1166666666666667</v>
      </c>
      <c r="AL122" s="101"/>
      <c r="AM122" s="106">
        <v>8.6333333333333329</v>
      </c>
      <c r="AN122" s="53"/>
      <c r="AO122" s="104">
        <v>3.8833333333333333</v>
      </c>
      <c r="AP122" s="53"/>
      <c r="AQ122" s="106">
        <v>13.416666666666666</v>
      </c>
      <c r="AR122" s="51"/>
      <c r="AS122" s="106">
        <v>14.705882352941178</v>
      </c>
      <c r="AT122" s="62"/>
      <c r="AU122" s="106">
        <v>85.294117647058826</v>
      </c>
      <c r="AV122" s="101"/>
      <c r="AW122" s="107">
        <v>7900</v>
      </c>
    </row>
    <row r="123" spans="1:49" s="54" customFormat="1" ht="15.75" customHeight="1" x14ac:dyDescent="0.2">
      <c r="A123" s="8" t="s">
        <v>259</v>
      </c>
      <c r="B123" s="8" t="s">
        <v>260</v>
      </c>
      <c r="D123" s="104">
        <v>11.0471</v>
      </c>
      <c r="E123" s="46" t="s">
        <v>27</v>
      </c>
      <c r="F123" s="106" t="s">
        <v>30</v>
      </c>
      <c r="G123" s="86" t="s">
        <v>981</v>
      </c>
      <c r="H123" s="13"/>
      <c r="I123" s="112">
        <v>0.66042000000000001</v>
      </c>
      <c r="J123" s="46" t="s">
        <v>29</v>
      </c>
      <c r="K123" s="104" t="s">
        <v>28</v>
      </c>
      <c r="L123" s="47"/>
      <c r="M123" s="108">
        <v>10.086499999999999</v>
      </c>
      <c r="N123" s="46" t="s">
        <v>29</v>
      </c>
      <c r="O123" s="108" t="s">
        <v>966</v>
      </c>
      <c r="P123" s="100" t="s">
        <v>1025</v>
      </c>
      <c r="Q123" s="13"/>
      <c r="R123" s="108">
        <v>33.2012</v>
      </c>
      <c r="S123" s="46" t="s">
        <v>27</v>
      </c>
      <c r="T123" s="108" t="s">
        <v>966</v>
      </c>
      <c r="U123" s="100" t="s">
        <v>976</v>
      </c>
      <c r="V123" s="13"/>
      <c r="W123" s="108">
        <v>22.335599999999999</v>
      </c>
      <c r="X123" s="46" t="s">
        <v>29</v>
      </c>
      <c r="Y123" s="100" t="s">
        <v>1156</v>
      </c>
      <c r="Z123" s="13"/>
      <c r="AA123" s="46" t="s">
        <v>1057</v>
      </c>
      <c r="AB123" s="53"/>
      <c r="AC123" s="46" t="s">
        <v>1057</v>
      </c>
      <c r="AD123" s="53"/>
      <c r="AE123" s="46" t="s">
        <v>1057</v>
      </c>
      <c r="AF123" s="101"/>
      <c r="AG123" s="100" t="s">
        <v>1187</v>
      </c>
      <c r="AH123" s="50"/>
      <c r="AI123" s="46">
        <v>1.4318087941045701</v>
      </c>
      <c r="AJ123" s="51"/>
      <c r="AK123" s="108">
        <v>2.5</v>
      </c>
      <c r="AL123" s="101"/>
      <c r="AM123" s="108">
        <v>14.516666666666667</v>
      </c>
      <c r="AN123" s="53"/>
      <c r="AO123" s="106">
        <v>3.65</v>
      </c>
      <c r="AP123" s="53"/>
      <c r="AQ123" s="104">
        <v>15.55</v>
      </c>
      <c r="AR123" s="51"/>
      <c r="AS123" s="104">
        <v>5.9659090909090908</v>
      </c>
      <c r="AT123" s="62"/>
      <c r="AU123" s="104">
        <v>94.034090909090907</v>
      </c>
      <c r="AV123" s="101"/>
      <c r="AW123" s="109">
        <v>14400</v>
      </c>
    </row>
    <row r="124" spans="1:49" s="54" customFormat="1" ht="15.75" customHeight="1" x14ac:dyDescent="0.2">
      <c r="A124" s="8" t="s">
        <v>261</v>
      </c>
      <c r="B124" s="8" t="s">
        <v>262</v>
      </c>
      <c r="D124" s="106">
        <v>7.0861999999999998</v>
      </c>
      <c r="E124" s="46" t="s">
        <v>27</v>
      </c>
      <c r="F124" s="106" t="s">
        <v>30</v>
      </c>
      <c r="G124" s="86" t="s">
        <v>995</v>
      </c>
      <c r="H124" s="13"/>
      <c r="I124" s="111">
        <v>0.50065000000000004</v>
      </c>
      <c r="J124" s="46" t="s">
        <v>29</v>
      </c>
      <c r="K124" s="104" t="s">
        <v>28</v>
      </c>
      <c r="L124" s="47"/>
      <c r="M124" s="106">
        <v>4.6985000000000001</v>
      </c>
      <c r="N124" s="46" t="s">
        <v>29</v>
      </c>
      <c r="O124" s="106" t="s">
        <v>30</v>
      </c>
      <c r="P124" s="100" t="s">
        <v>1026</v>
      </c>
      <c r="Q124" s="13"/>
      <c r="R124" s="104">
        <v>20.642399999999999</v>
      </c>
      <c r="S124" s="46" t="s">
        <v>27</v>
      </c>
      <c r="T124" s="108" t="s">
        <v>966</v>
      </c>
      <c r="U124" s="100" t="s">
        <v>987</v>
      </c>
      <c r="V124" s="13"/>
      <c r="W124" s="104">
        <v>9.9365000000000006</v>
      </c>
      <c r="X124" s="46" t="s">
        <v>26</v>
      </c>
      <c r="Y124" s="100" t="s">
        <v>1157</v>
      </c>
      <c r="Z124" s="13"/>
      <c r="AA124" s="106">
        <v>87.8</v>
      </c>
      <c r="AB124" s="53"/>
      <c r="AC124" s="106">
        <v>88.1</v>
      </c>
      <c r="AD124" s="53"/>
      <c r="AE124" s="106">
        <v>83.7</v>
      </c>
      <c r="AF124" s="101"/>
      <c r="AG124" s="100" t="s">
        <v>1187</v>
      </c>
      <c r="AH124" s="50"/>
      <c r="AI124" s="46">
        <v>1.0861655625428801</v>
      </c>
      <c r="AJ124" s="51"/>
      <c r="AK124" s="108">
        <v>2.4333333333333331</v>
      </c>
      <c r="AL124" s="101"/>
      <c r="AM124" s="104">
        <v>13.766666666666667</v>
      </c>
      <c r="AN124" s="53"/>
      <c r="AO124" s="106">
        <v>3.5833333333333335</v>
      </c>
      <c r="AP124" s="53"/>
      <c r="AQ124" s="108">
        <v>20.85</v>
      </c>
      <c r="AR124" s="51"/>
      <c r="AS124" s="104">
        <v>5.9659090909090908</v>
      </c>
      <c r="AT124" s="62"/>
      <c r="AU124" s="104">
        <v>94.034090909090907</v>
      </c>
      <c r="AV124" s="101"/>
      <c r="AW124" s="105">
        <v>9900</v>
      </c>
    </row>
    <row r="125" spans="1:49" s="54" customFormat="1" ht="15.75" customHeight="1" x14ac:dyDescent="0.2">
      <c r="A125" s="8" t="s">
        <v>263</v>
      </c>
      <c r="B125" s="8" t="s">
        <v>264</v>
      </c>
      <c r="D125" s="108">
        <v>12.103199999999999</v>
      </c>
      <c r="E125" s="46" t="s">
        <v>27</v>
      </c>
      <c r="F125" s="108" t="s">
        <v>966</v>
      </c>
      <c r="G125" s="86" t="s">
        <v>976</v>
      </c>
      <c r="H125" s="13"/>
      <c r="I125" s="112">
        <v>0.64356999999999998</v>
      </c>
      <c r="J125" s="46" t="s">
        <v>29</v>
      </c>
      <c r="K125" s="108" t="s">
        <v>966</v>
      </c>
      <c r="L125" s="47"/>
      <c r="M125" s="106">
        <v>5.1485000000000003</v>
      </c>
      <c r="N125" s="46" t="s">
        <v>27</v>
      </c>
      <c r="O125" s="106" t="s">
        <v>30</v>
      </c>
      <c r="P125" s="100" t="s">
        <v>1007</v>
      </c>
      <c r="Q125" s="13"/>
      <c r="R125" s="106">
        <v>18.040600000000001</v>
      </c>
      <c r="S125" s="46" t="s">
        <v>29</v>
      </c>
      <c r="T125" s="104" t="s">
        <v>28</v>
      </c>
      <c r="U125" s="100" t="s">
        <v>1034</v>
      </c>
      <c r="V125" s="13"/>
      <c r="W125" s="104">
        <v>7.7022000000000004</v>
      </c>
      <c r="X125" s="46" t="s">
        <v>29</v>
      </c>
      <c r="Y125" s="100" t="s">
        <v>1084</v>
      </c>
      <c r="Z125" s="13"/>
      <c r="AA125" s="46" t="s">
        <v>1057</v>
      </c>
      <c r="AB125" s="53"/>
      <c r="AC125" s="46" t="s">
        <v>1057</v>
      </c>
      <c r="AD125" s="53"/>
      <c r="AE125" s="46" t="s">
        <v>1057</v>
      </c>
      <c r="AF125" s="101"/>
      <c r="AG125" s="100" t="s">
        <v>1187</v>
      </c>
      <c r="AH125" s="50"/>
      <c r="AI125" s="46">
        <v>0.96246166534648003</v>
      </c>
      <c r="AJ125" s="51"/>
      <c r="AK125" s="108">
        <v>2.4833333333333334</v>
      </c>
      <c r="AL125" s="101"/>
      <c r="AM125" s="104">
        <v>13.25</v>
      </c>
      <c r="AN125" s="53"/>
      <c r="AO125" s="104">
        <v>3.7833333333333332</v>
      </c>
      <c r="AP125" s="53"/>
      <c r="AQ125" s="106">
        <v>13.733333333333333</v>
      </c>
      <c r="AR125" s="51"/>
      <c r="AS125" s="106">
        <v>11.328125</v>
      </c>
      <c r="AT125" s="62"/>
      <c r="AU125" s="106">
        <v>88.671875</v>
      </c>
      <c r="AV125" s="101"/>
      <c r="AW125" s="105">
        <v>9800</v>
      </c>
    </row>
    <row r="126" spans="1:49" s="54" customFormat="1" ht="15.75" customHeight="1" x14ac:dyDescent="0.2">
      <c r="A126" s="8" t="s">
        <v>265</v>
      </c>
      <c r="B126" s="8" t="s">
        <v>266</v>
      </c>
      <c r="D126" s="106">
        <v>7.1109999999999998</v>
      </c>
      <c r="E126" s="46" t="s">
        <v>27</v>
      </c>
      <c r="F126" s="104" t="s">
        <v>28</v>
      </c>
      <c r="G126" s="86" t="s">
        <v>984</v>
      </c>
      <c r="H126" s="13"/>
      <c r="I126" s="110">
        <v>0.23729</v>
      </c>
      <c r="J126" s="46" t="s">
        <v>26</v>
      </c>
      <c r="K126" s="106" t="s">
        <v>30</v>
      </c>
      <c r="L126" s="47"/>
      <c r="M126" s="106">
        <v>4.1105</v>
      </c>
      <c r="N126" s="46" t="s">
        <v>26</v>
      </c>
      <c r="O126" s="106" t="s">
        <v>30</v>
      </c>
      <c r="P126" s="100" t="s">
        <v>976</v>
      </c>
      <c r="Q126" s="13"/>
      <c r="R126" s="104">
        <v>19.3506</v>
      </c>
      <c r="S126" s="46" t="s">
        <v>26</v>
      </c>
      <c r="T126" s="104" t="s">
        <v>28</v>
      </c>
      <c r="U126" s="100" t="s">
        <v>1036</v>
      </c>
      <c r="V126" s="13"/>
      <c r="W126" s="108">
        <v>12.4922</v>
      </c>
      <c r="X126" s="46" t="s">
        <v>27</v>
      </c>
      <c r="Y126" s="100" t="s">
        <v>1015</v>
      </c>
      <c r="Z126" s="13"/>
      <c r="AA126" s="46" t="s">
        <v>1057</v>
      </c>
      <c r="AB126" s="53"/>
      <c r="AC126" s="46" t="s">
        <v>1057</v>
      </c>
      <c r="AD126" s="53"/>
      <c r="AE126" s="46" t="s">
        <v>1057</v>
      </c>
      <c r="AF126" s="101"/>
      <c r="AG126" s="100" t="s">
        <v>1187</v>
      </c>
      <c r="AH126" s="50"/>
      <c r="AI126" s="46">
        <v>0.89190044660125001</v>
      </c>
      <c r="AJ126" s="51"/>
      <c r="AK126" s="104">
        <v>1.8666666666666667</v>
      </c>
      <c r="AL126" s="101"/>
      <c r="AM126" s="104">
        <v>11.933333333333334</v>
      </c>
      <c r="AN126" s="53"/>
      <c r="AO126" s="106">
        <v>3.7166666666666668</v>
      </c>
      <c r="AP126" s="53"/>
      <c r="AQ126" s="104">
        <v>18.066666666666666</v>
      </c>
      <c r="AR126" s="51"/>
      <c r="AS126" s="108">
        <v>4.4753086419753085</v>
      </c>
      <c r="AT126" s="62"/>
      <c r="AU126" s="108">
        <v>95.524691358024697</v>
      </c>
      <c r="AV126" s="101"/>
      <c r="AW126" s="107">
        <v>5900</v>
      </c>
    </row>
    <row r="127" spans="1:49" s="54" customFormat="1" ht="15.75" customHeight="1" x14ac:dyDescent="0.2">
      <c r="A127" s="8" t="s">
        <v>267</v>
      </c>
      <c r="B127" s="8" t="s">
        <v>268</v>
      </c>
      <c r="D127" s="104">
        <v>11.3377</v>
      </c>
      <c r="E127" s="46" t="s">
        <v>27</v>
      </c>
      <c r="F127" s="108" t="s">
        <v>966</v>
      </c>
      <c r="G127" s="86" t="s">
        <v>967</v>
      </c>
      <c r="H127" s="13"/>
      <c r="I127" s="111">
        <v>0.51176999999999995</v>
      </c>
      <c r="J127" s="46" t="s">
        <v>29</v>
      </c>
      <c r="K127" s="106" t="s">
        <v>30</v>
      </c>
      <c r="L127" s="47"/>
      <c r="M127" s="108">
        <v>10.1173</v>
      </c>
      <c r="N127" s="46" t="s">
        <v>27</v>
      </c>
      <c r="O127" s="104" t="s">
        <v>28</v>
      </c>
      <c r="P127" s="100" t="s">
        <v>1080</v>
      </c>
      <c r="Q127" s="13"/>
      <c r="R127" s="104">
        <v>23.738299999999999</v>
      </c>
      <c r="S127" s="46" t="s">
        <v>26</v>
      </c>
      <c r="T127" s="104" t="s">
        <v>28</v>
      </c>
      <c r="U127" s="100" t="s">
        <v>1133</v>
      </c>
      <c r="V127" s="13"/>
      <c r="W127" s="104">
        <v>10.8657</v>
      </c>
      <c r="X127" s="46" t="s">
        <v>26</v>
      </c>
      <c r="Y127" s="100" t="s">
        <v>988</v>
      </c>
      <c r="Z127" s="13"/>
      <c r="AA127" s="108">
        <v>73.099999999999994</v>
      </c>
      <c r="AB127" s="53"/>
      <c r="AC127" s="104">
        <v>77.099999999999994</v>
      </c>
      <c r="AD127" s="53"/>
      <c r="AE127" s="104">
        <v>71.099999999999994</v>
      </c>
      <c r="AF127" s="101"/>
      <c r="AG127" s="100" t="s">
        <v>1187</v>
      </c>
      <c r="AH127" s="50"/>
      <c r="AI127" s="46">
        <v>2.07317933580822</v>
      </c>
      <c r="AJ127" s="51"/>
      <c r="AK127" s="108">
        <v>2.4333333333333331</v>
      </c>
      <c r="AL127" s="101"/>
      <c r="AM127" s="106">
        <v>9.7333333333333325</v>
      </c>
      <c r="AN127" s="53"/>
      <c r="AO127" s="104">
        <v>3.9</v>
      </c>
      <c r="AP127" s="53"/>
      <c r="AQ127" s="104">
        <v>18.05</v>
      </c>
      <c r="AR127" s="51"/>
      <c r="AS127" s="104">
        <v>5.4347826086956523</v>
      </c>
      <c r="AT127" s="62"/>
      <c r="AU127" s="104">
        <v>94.565217391304344</v>
      </c>
      <c r="AV127" s="101"/>
      <c r="AW127" s="105">
        <v>10500</v>
      </c>
    </row>
    <row r="128" spans="1:49" s="54" customFormat="1" ht="15.75" customHeight="1" x14ac:dyDescent="0.2">
      <c r="A128" s="8" t="s">
        <v>269</v>
      </c>
      <c r="B128" s="8" t="s">
        <v>270</v>
      </c>
      <c r="D128" s="104">
        <v>9.7779000000000007</v>
      </c>
      <c r="E128" s="46" t="s">
        <v>27</v>
      </c>
      <c r="F128" s="104" t="s">
        <v>28</v>
      </c>
      <c r="G128" s="86" t="s">
        <v>967</v>
      </c>
      <c r="H128" s="13"/>
      <c r="I128" s="110">
        <v>0.13800999999999999</v>
      </c>
      <c r="J128" s="46" t="s">
        <v>27</v>
      </c>
      <c r="K128" s="106" t="s">
        <v>30</v>
      </c>
      <c r="L128" s="47"/>
      <c r="M128" s="106">
        <v>5.2926000000000002</v>
      </c>
      <c r="N128" s="46" t="s">
        <v>27</v>
      </c>
      <c r="O128" s="104" t="s">
        <v>28</v>
      </c>
      <c r="P128" s="100" t="s">
        <v>980</v>
      </c>
      <c r="Q128" s="13"/>
      <c r="R128" s="104">
        <v>19.479800000000001</v>
      </c>
      <c r="S128" s="46" t="s">
        <v>26</v>
      </c>
      <c r="T128" s="106" t="s">
        <v>30</v>
      </c>
      <c r="U128" s="100" t="s">
        <v>1130</v>
      </c>
      <c r="V128" s="13"/>
      <c r="W128" s="108">
        <v>19.963000000000001</v>
      </c>
      <c r="X128" s="46" t="s">
        <v>26</v>
      </c>
      <c r="Y128" s="100" t="s">
        <v>1085</v>
      </c>
      <c r="Z128" s="13"/>
      <c r="AA128" s="106">
        <v>90.1</v>
      </c>
      <c r="AB128" s="53"/>
      <c r="AC128" s="106">
        <v>86.9</v>
      </c>
      <c r="AD128" s="53"/>
      <c r="AE128" s="104">
        <v>78.900000000000006</v>
      </c>
      <c r="AF128" s="101"/>
      <c r="AG128" s="100" t="s">
        <v>1188</v>
      </c>
      <c r="AH128" s="50"/>
      <c r="AI128" s="46">
        <v>1.06331536267148</v>
      </c>
      <c r="AJ128" s="51"/>
      <c r="AK128" s="108">
        <v>2.7</v>
      </c>
      <c r="AL128" s="101"/>
      <c r="AM128" s="106">
        <v>10.216666666666667</v>
      </c>
      <c r="AN128" s="53"/>
      <c r="AO128" s="108">
        <v>4.2833333333333332</v>
      </c>
      <c r="AP128" s="53"/>
      <c r="AQ128" s="106">
        <v>14.516666666666667</v>
      </c>
      <c r="AR128" s="51"/>
      <c r="AS128" s="108">
        <v>2.5036818851251841</v>
      </c>
      <c r="AT128" s="62"/>
      <c r="AU128" s="108">
        <v>97.496318114874811</v>
      </c>
      <c r="AV128" s="101"/>
      <c r="AW128" s="107">
        <v>6300</v>
      </c>
    </row>
    <row r="129" spans="1:49" s="54" customFormat="1" ht="15.75" customHeight="1" x14ac:dyDescent="0.2">
      <c r="A129" s="8" t="s">
        <v>271</v>
      </c>
      <c r="B129" s="8" t="s">
        <v>272</v>
      </c>
      <c r="D129" s="104">
        <v>10.513999999999999</v>
      </c>
      <c r="E129" s="46" t="s">
        <v>27</v>
      </c>
      <c r="F129" s="104" t="s">
        <v>28</v>
      </c>
      <c r="G129" s="86" t="s">
        <v>1010</v>
      </c>
      <c r="H129" s="13"/>
      <c r="I129" s="111">
        <v>0.4446</v>
      </c>
      <c r="J129" s="46" t="s">
        <v>27</v>
      </c>
      <c r="K129" s="108" t="s">
        <v>966</v>
      </c>
      <c r="L129" s="47"/>
      <c r="M129" s="104">
        <v>8.5545000000000009</v>
      </c>
      <c r="N129" s="46" t="s">
        <v>27</v>
      </c>
      <c r="O129" s="108" t="s">
        <v>966</v>
      </c>
      <c r="P129" s="100" t="s">
        <v>1063</v>
      </c>
      <c r="Q129" s="13"/>
      <c r="R129" s="104">
        <v>29.039100000000001</v>
      </c>
      <c r="S129" s="46" t="s">
        <v>27</v>
      </c>
      <c r="T129" s="108" t="s">
        <v>966</v>
      </c>
      <c r="U129" s="100" t="s">
        <v>1006</v>
      </c>
      <c r="V129" s="13"/>
      <c r="W129" s="104">
        <v>8.6369000000000007</v>
      </c>
      <c r="X129" s="46" t="s">
        <v>27</v>
      </c>
      <c r="Y129" s="100" t="s">
        <v>987</v>
      </c>
      <c r="Z129" s="13"/>
      <c r="AA129" s="104">
        <v>83.3</v>
      </c>
      <c r="AB129" s="53"/>
      <c r="AC129" s="104">
        <v>79.599999999999994</v>
      </c>
      <c r="AD129" s="53"/>
      <c r="AE129" s="106">
        <v>83.8</v>
      </c>
      <c r="AF129" s="101"/>
      <c r="AG129" s="100" t="s">
        <v>1187</v>
      </c>
      <c r="AH129" s="50"/>
      <c r="AI129" s="46">
        <v>0.99710566087172003</v>
      </c>
      <c r="AJ129" s="51"/>
      <c r="AK129" s="104">
        <v>2.1666666666666665</v>
      </c>
      <c r="AL129" s="101"/>
      <c r="AM129" s="104">
        <v>11.583333333333334</v>
      </c>
      <c r="AN129" s="53"/>
      <c r="AO129" s="106">
        <v>3.75</v>
      </c>
      <c r="AP129" s="53"/>
      <c r="AQ129" s="106">
        <v>12.883333333333333</v>
      </c>
      <c r="AR129" s="51"/>
      <c r="AS129" s="108">
        <v>4.3927648578811365</v>
      </c>
      <c r="AT129" s="62"/>
      <c r="AU129" s="108">
        <v>95.607235142118867</v>
      </c>
      <c r="AV129" s="101"/>
      <c r="AW129" s="107">
        <v>7700</v>
      </c>
    </row>
    <row r="130" spans="1:49" s="54" customFormat="1" ht="15.75" customHeight="1" x14ac:dyDescent="0.2">
      <c r="A130" s="8" t="s">
        <v>273</v>
      </c>
      <c r="B130" s="8" t="s">
        <v>274</v>
      </c>
      <c r="D130" s="106">
        <v>7.0335000000000001</v>
      </c>
      <c r="E130" s="46" t="s">
        <v>27</v>
      </c>
      <c r="F130" s="106" t="s">
        <v>30</v>
      </c>
      <c r="G130" s="86" t="s">
        <v>1034</v>
      </c>
      <c r="H130" s="13"/>
      <c r="I130" s="111">
        <v>0.53039000000000003</v>
      </c>
      <c r="J130" s="46" t="s">
        <v>26</v>
      </c>
      <c r="K130" s="104" t="s">
        <v>28</v>
      </c>
      <c r="L130" s="47"/>
      <c r="M130" s="104">
        <v>8.74</v>
      </c>
      <c r="N130" s="46" t="s">
        <v>26</v>
      </c>
      <c r="O130" s="104" t="s">
        <v>28</v>
      </c>
      <c r="P130" s="100" t="s">
        <v>1070</v>
      </c>
      <c r="Q130" s="13"/>
      <c r="R130" s="104">
        <v>21.907599999999999</v>
      </c>
      <c r="S130" s="46" t="s">
        <v>26</v>
      </c>
      <c r="T130" s="106" t="s">
        <v>30</v>
      </c>
      <c r="U130" s="100" t="s">
        <v>1130</v>
      </c>
      <c r="V130" s="13"/>
      <c r="W130" s="104">
        <v>10.746499999999999</v>
      </c>
      <c r="X130" s="46" t="s">
        <v>26</v>
      </c>
      <c r="Y130" s="100" t="s">
        <v>1066</v>
      </c>
      <c r="Z130" s="13"/>
      <c r="AA130" s="104">
        <v>76.5</v>
      </c>
      <c r="AB130" s="53"/>
      <c r="AC130" s="104">
        <v>76</v>
      </c>
      <c r="AD130" s="53"/>
      <c r="AE130" s="104">
        <v>71.900000000000006</v>
      </c>
      <c r="AF130" s="101"/>
      <c r="AG130" s="100" t="s">
        <v>1187</v>
      </c>
      <c r="AH130" s="50"/>
      <c r="AI130" s="46">
        <v>1.2944669213695299</v>
      </c>
      <c r="AJ130" s="51"/>
      <c r="AK130" s="106">
        <v>1.7833333333333334</v>
      </c>
      <c r="AL130" s="101"/>
      <c r="AM130" s="104">
        <v>12.6</v>
      </c>
      <c r="AN130" s="53"/>
      <c r="AO130" s="104">
        <v>3.8666666666666667</v>
      </c>
      <c r="AP130" s="53"/>
      <c r="AQ130" s="108">
        <v>19.3</v>
      </c>
      <c r="AR130" s="51"/>
      <c r="AS130" s="108">
        <v>4.4753086419753085</v>
      </c>
      <c r="AT130" s="62"/>
      <c r="AU130" s="108">
        <v>95.524691358024697</v>
      </c>
      <c r="AV130" s="101"/>
      <c r="AW130" s="105">
        <v>8600</v>
      </c>
    </row>
    <row r="131" spans="1:49" s="54" customFormat="1" ht="15.75" customHeight="1" x14ac:dyDescent="0.2">
      <c r="A131" s="8" t="s">
        <v>275</v>
      </c>
      <c r="B131" s="8" t="s">
        <v>276</v>
      </c>
      <c r="D131" s="104">
        <v>10.2803</v>
      </c>
      <c r="E131" s="46" t="s">
        <v>27</v>
      </c>
      <c r="F131" s="104" t="s">
        <v>28</v>
      </c>
      <c r="G131" s="86" t="s">
        <v>972</v>
      </c>
      <c r="H131" s="13"/>
      <c r="I131" s="111">
        <v>0.39812999999999998</v>
      </c>
      <c r="J131" s="46" t="s">
        <v>26</v>
      </c>
      <c r="K131" s="106" t="s">
        <v>30</v>
      </c>
      <c r="L131" s="47"/>
      <c r="M131" s="108">
        <v>11.275600000000001</v>
      </c>
      <c r="N131" s="46" t="s">
        <v>29</v>
      </c>
      <c r="O131" s="108" t="s">
        <v>966</v>
      </c>
      <c r="P131" s="100" t="s">
        <v>990</v>
      </c>
      <c r="Q131" s="13"/>
      <c r="R131" s="104">
        <v>19.9207</v>
      </c>
      <c r="S131" s="46" t="s">
        <v>27</v>
      </c>
      <c r="T131" s="106" t="s">
        <v>30</v>
      </c>
      <c r="U131" s="100" t="s">
        <v>1036</v>
      </c>
      <c r="V131" s="13"/>
      <c r="W131" s="104">
        <v>9.3704000000000001</v>
      </c>
      <c r="X131" s="46" t="s">
        <v>27</v>
      </c>
      <c r="Y131" s="100" t="s">
        <v>996</v>
      </c>
      <c r="Z131" s="13"/>
      <c r="AA131" s="104">
        <v>76.900000000000006</v>
      </c>
      <c r="AB131" s="53"/>
      <c r="AC131" s="108">
        <v>73.099999999999994</v>
      </c>
      <c r="AD131" s="53"/>
      <c r="AE131" s="104">
        <v>73.3</v>
      </c>
      <c r="AF131" s="101"/>
      <c r="AG131" s="100" t="s">
        <v>1187</v>
      </c>
      <c r="AH131" s="50"/>
      <c r="AI131" s="46">
        <v>6.2164064926919904</v>
      </c>
      <c r="AJ131" s="51"/>
      <c r="AK131" s="108">
        <v>2.4166666666666665</v>
      </c>
      <c r="AL131" s="101"/>
      <c r="AM131" s="104">
        <v>13.066666666666666</v>
      </c>
      <c r="AN131" s="53"/>
      <c r="AO131" s="104">
        <v>3.8166666666666669</v>
      </c>
      <c r="AP131" s="53"/>
      <c r="AQ131" s="104">
        <v>18.516666666666666</v>
      </c>
      <c r="AR131" s="51"/>
      <c r="AS131" s="104">
        <v>5.9659090909090908</v>
      </c>
      <c r="AT131" s="62"/>
      <c r="AU131" s="104">
        <v>94.034090909090907</v>
      </c>
      <c r="AV131" s="101"/>
      <c r="AW131" s="105">
        <v>9100</v>
      </c>
    </row>
    <row r="132" spans="1:49" s="54" customFormat="1" ht="15.75" customHeight="1" x14ac:dyDescent="0.2">
      <c r="A132" s="8" t="s">
        <v>277</v>
      </c>
      <c r="B132" s="8" t="s">
        <v>278</v>
      </c>
      <c r="D132" s="106">
        <v>6.6311999999999998</v>
      </c>
      <c r="E132" s="46" t="s">
        <v>27</v>
      </c>
      <c r="F132" s="106" t="s">
        <v>30</v>
      </c>
      <c r="G132" s="86" t="s">
        <v>1032</v>
      </c>
      <c r="H132" s="13"/>
      <c r="I132" s="110">
        <v>0.23819000000000001</v>
      </c>
      <c r="J132" s="46" t="s">
        <v>27</v>
      </c>
      <c r="K132" s="104" t="s">
        <v>28</v>
      </c>
      <c r="L132" s="47"/>
      <c r="M132" s="104">
        <v>7.8642000000000003</v>
      </c>
      <c r="N132" s="46" t="s">
        <v>27</v>
      </c>
      <c r="O132" s="104" t="s">
        <v>28</v>
      </c>
      <c r="P132" s="100" t="s">
        <v>1008</v>
      </c>
      <c r="Q132" s="13"/>
      <c r="R132" s="108">
        <v>36.3827</v>
      </c>
      <c r="S132" s="46" t="s">
        <v>26</v>
      </c>
      <c r="T132" s="104" t="s">
        <v>28</v>
      </c>
      <c r="U132" s="100" t="s">
        <v>982</v>
      </c>
      <c r="V132" s="13"/>
      <c r="W132" s="104">
        <v>8.9251000000000005</v>
      </c>
      <c r="X132" s="46" t="s">
        <v>26</v>
      </c>
      <c r="Y132" s="100" t="s">
        <v>1009</v>
      </c>
      <c r="Z132" s="13"/>
      <c r="AA132" s="108">
        <v>71.5</v>
      </c>
      <c r="AB132" s="53"/>
      <c r="AC132" s="108">
        <v>71.900000000000006</v>
      </c>
      <c r="AD132" s="53"/>
      <c r="AE132" s="106">
        <v>81.8</v>
      </c>
      <c r="AF132" s="101"/>
      <c r="AG132" s="100" t="s">
        <v>1187</v>
      </c>
      <c r="AH132" s="50"/>
      <c r="AI132" s="46">
        <v>1.5036958188279499</v>
      </c>
      <c r="AJ132" s="51"/>
      <c r="AK132" s="106">
        <v>1.85</v>
      </c>
      <c r="AL132" s="101"/>
      <c r="AM132" s="106">
        <v>10.466666666666667</v>
      </c>
      <c r="AN132" s="53"/>
      <c r="AO132" s="106">
        <v>3.55</v>
      </c>
      <c r="AP132" s="53"/>
      <c r="AQ132" s="106">
        <v>11.8</v>
      </c>
      <c r="AR132" s="51"/>
      <c r="AS132" s="104">
        <v>8.6455331412103753</v>
      </c>
      <c r="AT132" s="62"/>
      <c r="AU132" s="104">
        <v>91.354466858789635</v>
      </c>
      <c r="AV132" s="101"/>
      <c r="AW132" s="107">
        <v>6300</v>
      </c>
    </row>
    <row r="133" spans="1:49" s="54" customFormat="1" ht="15.75" customHeight="1" x14ac:dyDescent="0.2">
      <c r="A133" s="8" t="s">
        <v>279</v>
      </c>
      <c r="B133" s="8" t="s">
        <v>280</v>
      </c>
      <c r="D133" s="104">
        <v>10.877599999999999</v>
      </c>
      <c r="E133" s="46" t="s">
        <v>27</v>
      </c>
      <c r="F133" s="108" t="s">
        <v>966</v>
      </c>
      <c r="G133" s="86" t="s">
        <v>1000</v>
      </c>
      <c r="H133" s="13"/>
      <c r="I133" s="111">
        <v>0.43417</v>
      </c>
      <c r="J133" s="46" t="s">
        <v>26</v>
      </c>
      <c r="K133" s="104" t="s">
        <v>28</v>
      </c>
      <c r="L133" s="47"/>
      <c r="M133" s="106">
        <v>6.3129999999999997</v>
      </c>
      <c r="N133" s="46" t="s">
        <v>29</v>
      </c>
      <c r="O133" s="104" t="s">
        <v>28</v>
      </c>
      <c r="P133" s="100" t="s">
        <v>980</v>
      </c>
      <c r="Q133" s="13"/>
      <c r="R133" s="104">
        <v>29.441099999999999</v>
      </c>
      <c r="S133" s="46" t="s">
        <v>26</v>
      </c>
      <c r="T133" s="108" t="s">
        <v>966</v>
      </c>
      <c r="U133" s="100" t="s">
        <v>998</v>
      </c>
      <c r="V133" s="13"/>
      <c r="W133" s="104">
        <v>9.1058000000000003</v>
      </c>
      <c r="X133" s="46" t="s">
        <v>29</v>
      </c>
      <c r="Y133" s="100" t="s">
        <v>1061</v>
      </c>
      <c r="Z133" s="13"/>
      <c r="AA133" s="104">
        <v>77.599999999999994</v>
      </c>
      <c r="AB133" s="53"/>
      <c r="AC133" s="104">
        <v>78.3</v>
      </c>
      <c r="AD133" s="53"/>
      <c r="AE133" s="108">
        <v>68.7</v>
      </c>
      <c r="AF133" s="101"/>
      <c r="AG133" s="100" t="s">
        <v>1187</v>
      </c>
      <c r="AH133" s="50"/>
      <c r="AI133" s="46">
        <v>1.28006265411919</v>
      </c>
      <c r="AJ133" s="51"/>
      <c r="AK133" s="104">
        <v>2.2333333333333334</v>
      </c>
      <c r="AL133" s="101"/>
      <c r="AM133" s="104">
        <v>11.833333333333334</v>
      </c>
      <c r="AN133" s="53"/>
      <c r="AO133" s="106">
        <v>3.6333333333333333</v>
      </c>
      <c r="AP133" s="53"/>
      <c r="AQ133" s="106">
        <v>13.233333333333333</v>
      </c>
      <c r="AR133" s="51"/>
      <c r="AS133" s="108">
        <v>4.225352112676056</v>
      </c>
      <c r="AT133" s="62"/>
      <c r="AU133" s="108">
        <v>95.774647887323937</v>
      </c>
      <c r="AV133" s="101"/>
      <c r="AW133" s="109">
        <v>13400</v>
      </c>
    </row>
    <row r="134" spans="1:49" s="54" customFormat="1" ht="15.75" customHeight="1" x14ac:dyDescent="0.2">
      <c r="A134" s="8" t="s">
        <v>281</v>
      </c>
      <c r="B134" s="8" t="s">
        <v>282</v>
      </c>
      <c r="D134" s="104">
        <v>9.6588999999999992</v>
      </c>
      <c r="E134" s="46" t="s">
        <v>29</v>
      </c>
      <c r="F134" s="106" t="s">
        <v>30</v>
      </c>
      <c r="G134" s="86" t="s">
        <v>982</v>
      </c>
      <c r="H134" s="13"/>
      <c r="I134" s="111">
        <v>0.51680999999999999</v>
      </c>
      <c r="J134" s="46" t="s">
        <v>27</v>
      </c>
      <c r="K134" s="106" t="s">
        <v>30</v>
      </c>
      <c r="L134" s="47"/>
      <c r="M134" s="104">
        <v>7.6094999999999997</v>
      </c>
      <c r="N134" s="46" t="s">
        <v>27</v>
      </c>
      <c r="O134" s="106" t="s">
        <v>30</v>
      </c>
      <c r="P134" s="100" t="s">
        <v>1084</v>
      </c>
      <c r="Q134" s="13"/>
      <c r="R134" s="106">
        <v>18.676300000000001</v>
      </c>
      <c r="S134" s="46" t="s">
        <v>26</v>
      </c>
      <c r="T134" s="104" t="s">
        <v>28</v>
      </c>
      <c r="U134" s="100" t="s">
        <v>1031</v>
      </c>
      <c r="V134" s="13"/>
      <c r="W134" s="104">
        <v>7.8056999999999999</v>
      </c>
      <c r="X134" s="46" t="s">
        <v>26</v>
      </c>
      <c r="Y134" s="100" t="s">
        <v>144</v>
      </c>
      <c r="Z134" s="13"/>
      <c r="AA134" s="46" t="s">
        <v>1057</v>
      </c>
      <c r="AB134" s="53"/>
      <c r="AC134" s="46" t="s">
        <v>1057</v>
      </c>
      <c r="AD134" s="53"/>
      <c r="AE134" s="46" t="s">
        <v>1057</v>
      </c>
      <c r="AF134" s="101"/>
      <c r="AG134" s="100" t="s">
        <v>1187</v>
      </c>
      <c r="AH134" s="50"/>
      <c r="AI134" s="46">
        <v>3.85838302145984</v>
      </c>
      <c r="AJ134" s="51"/>
      <c r="AK134" s="108">
        <v>2.6</v>
      </c>
      <c r="AL134" s="101"/>
      <c r="AM134" s="108">
        <v>15.75</v>
      </c>
      <c r="AN134" s="53"/>
      <c r="AO134" s="104">
        <v>3.8166666666666669</v>
      </c>
      <c r="AP134" s="53"/>
      <c r="AQ134" s="108">
        <v>19.149999999999999</v>
      </c>
      <c r="AR134" s="51"/>
      <c r="AS134" s="106">
        <v>13.559322033898304</v>
      </c>
      <c r="AT134" s="62"/>
      <c r="AU134" s="106">
        <v>86.440677966101703</v>
      </c>
      <c r="AV134" s="101"/>
      <c r="AW134" s="105">
        <v>9900</v>
      </c>
    </row>
    <row r="135" spans="1:49" s="54" customFormat="1" ht="15.75" customHeight="1" x14ac:dyDescent="0.2">
      <c r="A135" s="8" t="s">
        <v>283</v>
      </c>
      <c r="B135" s="8" t="s">
        <v>284</v>
      </c>
      <c r="D135" s="108">
        <v>12.7134</v>
      </c>
      <c r="E135" s="46" t="s">
        <v>26</v>
      </c>
      <c r="F135" s="104" t="s">
        <v>28</v>
      </c>
      <c r="G135" s="86" t="s">
        <v>974</v>
      </c>
      <c r="H135" s="13"/>
      <c r="I135" s="112">
        <v>0.73914999999999997</v>
      </c>
      <c r="J135" s="46" t="s">
        <v>27</v>
      </c>
      <c r="K135" s="104" t="s">
        <v>28</v>
      </c>
      <c r="L135" s="47"/>
      <c r="M135" s="108">
        <v>14.339600000000001</v>
      </c>
      <c r="N135" s="46" t="s">
        <v>29</v>
      </c>
      <c r="O135" s="108" t="s">
        <v>966</v>
      </c>
      <c r="P135" s="100" t="s">
        <v>996</v>
      </c>
      <c r="Q135" s="13"/>
      <c r="R135" s="108">
        <v>37.475099999999998</v>
      </c>
      <c r="S135" s="46" t="s">
        <v>26</v>
      </c>
      <c r="T135" s="108" t="s">
        <v>966</v>
      </c>
      <c r="U135" s="100" t="s">
        <v>977</v>
      </c>
      <c r="V135" s="13"/>
      <c r="W135" s="108">
        <v>11.901199999999999</v>
      </c>
      <c r="X135" s="46" t="s">
        <v>26</v>
      </c>
      <c r="Y135" s="100" t="s">
        <v>1100</v>
      </c>
      <c r="Z135" s="13"/>
      <c r="AA135" s="46" t="s">
        <v>1057</v>
      </c>
      <c r="AB135" s="53"/>
      <c r="AC135" s="46" t="s">
        <v>1057</v>
      </c>
      <c r="AD135" s="53"/>
      <c r="AE135" s="46" t="s">
        <v>1057</v>
      </c>
      <c r="AF135" s="101"/>
      <c r="AG135" s="100" t="s">
        <v>1187</v>
      </c>
      <c r="AH135" s="50"/>
      <c r="AI135" s="46">
        <v>4.0982453679957596</v>
      </c>
      <c r="AJ135" s="51"/>
      <c r="AK135" s="108">
        <v>2.5333333333333332</v>
      </c>
      <c r="AL135" s="101"/>
      <c r="AM135" s="108">
        <v>18.483333333333334</v>
      </c>
      <c r="AN135" s="53"/>
      <c r="AO135" s="104">
        <v>3.7666666666666666</v>
      </c>
      <c r="AP135" s="53"/>
      <c r="AQ135" s="104">
        <v>14.916666666666666</v>
      </c>
      <c r="AR135" s="51"/>
      <c r="AS135" s="104">
        <v>5.9659090909090908</v>
      </c>
      <c r="AT135" s="62"/>
      <c r="AU135" s="104">
        <v>94.034090909090907</v>
      </c>
      <c r="AV135" s="101"/>
      <c r="AW135" s="109">
        <v>14300</v>
      </c>
    </row>
    <row r="136" spans="1:49" s="54" customFormat="1" ht="15.75" customHeight="1" x14ac:dyDescent="0.2">
      <c r="A136" s="8" t="s">
        <v>285</v>
      </c>
      <c r="B136" s="8" t="s">
        <v>286</v>
      </c>
      <c r="D136" s="106">
        <v>7.6769999999999996</v>
      </c>
      <c r="E136" s="46" t="s">
        <v>27</v>
      </c>
      <c r="F136" s="106" t="s">
        <v>30</v>
      </c>
      <c r="G136" s="86" t="s">
        <v>979</v>
      </c>
      <c r="H136" s="13"/>
      <c r="I136" s="110">
        <v>0.21625</v>
      </c>
      <c r="J136" s="46" t="s">
        <v>29</v>
      </c>
      <c r="K136" s="104" t="s">
        <v>28</v>
      </c>
      <c r="L136" s="47"/>
      <c r="M136" s="106">
        <v>3.2303000000000002</v>
      </c>
      <c r="N136" s="46" t="s">
        <v>26</v>
      </c>
      <c r="O136" s="104" t="s">
        <v>28</v>
      </c>
      <c r="P136" s="100" t="s">
        <v>990</v>
      </c>
      <c r="Q136" s="13"/>
      <c r="R136" s="104">
        <v>26.1127</v>
      </c>
      <c r="S136" s="46" t="s">
        <v>27</v>
      </c>
      <c r="T136" s="108" t="s">
        <v>966</v>
      </c>
      <c r="U136" s="100" t="s">
        <v>1006</v>
      </c>
      <c r="V136" s="13"/>
      <c r="W136" s="106">
        <v>7.0148000000000001</v>
      </c>
      <c r="X136" s="46" t="s">
        <v>29</v>
      </c>
      <c r="Y136" s="100" t="s">
        <v>1078</v>
      </c>
      <c r="Z136" s="13"/>
      <c r="AA136" s="106">
        <v>88.6</v>
      </c>
      <c r="AB136" s="53"/>
      <c r="AC136" s="106">
        <v>87.8</v>
      </c>
      <c r="AD136" s="53"/>
      <c r="AE136" s="104">
        <v>75.7</v>
      </c>
      <c r="AF136" s="101"/>
      <c r="AG136" s="100" t="s">
        <v>1187</v>
      </c>
      <c r="AH136" s="50"/>
      <c r="AI136" s="46">
        <v>1.5516438166136</v>
      </c>
      <c r="AJ136" s="51"/>
      <c r="AK136" s="108">
        <v>2.65</v>
      </c>
      <c r="AL136" s="101"/>
      <c r="AM136" s="106">
        <v>8.6166666666666671</v>
      </c>
      <c r="AN136" s="53"/>
      <c r="AO136" s="106">
        <v>3.7333333333333334</v>
      </c>
      <c r="AP136" s="53"/>
      <c r="AQ136" s="104">
        <v>17.583333333333332</v>
      </c>
      <c r="AR136" s="51"/>
      <c r="AS136" s="104">
        <v>7.4074074074074066</v>
      </c>
      <c r="AT136" s="62"/>
      <c r="AU136" s="104">
        <v>92.592592592592595</v>
      </c>
      <c r="AV136" s="101"/>
      <c r="AW136" s="107">
        <v>7000</v>
      </c>
    </row>
    <row r="137" spans="1:49" s="54" customFormat="1" ht="15.75" customHeight="1" x14ac:dyDescent="0.2">
      <c r="A137" s="8" t="s">
        <v>287</v>
      </c>
      <c r="B137" s="8" t="s">
        <v>288</v>
      </c>
      <c r="D137" s="108">
        <v>11.999499999999999</v>
      </c>
      <c r="E137" s="46" t="s">
        <v>27</v>
      </c>
      <c r="F137" s="108" t="s">
        <v>966</v>
      </c>
      <c r="G137" s="86" t="s">
        <v>989</v>
      </c>
      <c r="H137" s="13"/>
      <c r="I137" s="111">
        <v>0.42901</v>
      </c>
      <c r="J137" s="46" t="s">
        <v>29</v>
      </c>
      <c r="K137" s="106" t="s">
        <v>30</v>
      </c>
      <c r="L137" s="47"/>
      <c r="M137" s="108">
        <v>11.2172</v>
      </c>
      <c r="N137" s="46" t="s">
        <v>26</v>
      </c>
      <c r="O137" s="104" t="s">
        <v>28</v>
      </c>
      <c r="P137" s="100" t="s">
        <v>1020</v>
      </c>
      <c r="Q137" s="13"/>
      <c r="R137" s="104">
        <v>22.169499999999999</v>
      </c>
      <c r="S137" s="46" t="s">
        <v>26</v>
      </c>
      <c r="T137" s="106" t="s">
        <v>30</v>
      </c>
      <c r="U137" s="100" t="s">
        <v>1018</v>
      </c>
      <c r="V137" s="13"/>
      <c r="W137" s="104">
        <v>7.8609999999999998</v>
      </c>
      <c r="X137" s="46" t="s">
        <v>26</v>
      </c>
      <c r="Y137" s="100" t="s">
        <v>975</v>
      </c>
      <c r="Z137" s="13"/>
      <c r="AA137" s="104">
        <v>75.3</v>
      </c>
      <c r="AB137" s="53"/>
      <c r="AC137" s="104">
        <v>74.400000000000006</v>
      </c>
      <c r="AD137" s="53"/>
      <c r="AE137" s="104">
        <v>74.8</v>
      </c>
      <c r="AF137" s="101"/>
      <c r="AG137" s="100" t="s">
        <v>1187</v>
      </c>
      <c r="AH137" s="50"/>
      <c r="AI137" s="46">
        <v>3.1843488138699798</v>
      </c>
      <c r="AJ137" s="51"/>
      <c r="AK137" s="106">
        <v>1.4333333333333333</v>
      </c>
      <c r="AL137" s="101"/>
      <c r="AM137" s="106">
        <v>10.566666666666666</v>
      </c>
      <c r="AN137" s="53"/>
      <c r="AO137" s="104">
        <v>3.8166666666666669</v>
      </c>
      <c r="AP137" s="53"/>
      <c r="AQ137" s="104">
        <v>15.35</v>
      </c>
      <c r="AR137" s="51"/>
      <c r="AS137" s="108">
        <v>4.2328042328042326</v>
      </c>
      <c r="AT137" s="62"/>
      <c r="AU137" s="108">
        <v>95.767195767195773</v>
      </c>
      <c r="AV137" s="101"/>
      <c r="AW137" s="105">
        <v>10700</v>
      </c>
    </row>
    <row r="138" spans="1:49" s="54" customFormat="1" ht="15.75" customHeight="1" x14ac:dyDescent="0.2">
      <c r="A138" s="8" t="s">
        <v>289</v>
      </c>
      <c r="B138" s="8" t="s">
        <v>290</v>
      </c>
      <c r="D138" s="104">
        <v>9.3613999999999997</v>
      </c>
      <c r="E138" s="46" t="s">
        <v>27</v>
      </c>
      <c r="F138" s="104" t="s">
        <v>28</v>
      </c>
      <c r="G138" s="86" t="s">
        <v>977</v>
      </c>
      <c r="H138" s="13"/>
      <c r="I138" s="110">
        <v>0.33267999999999998</v>
      </c>
      <c r="J138" s="46" t="s">
        <v>26</v>
      </c>
      <c r="K138" s="104" t="s">
        <v>28</v>
      </c>
      <c r="L138" s="47"/>
      <c r="M138" s="104">
        <v>8.4475999999999996</v>
      </c>
      <c r="N138" s="46" t="s">
        <v>27</v>
      </c>
      <c r="O138" s="104" t="s">
        <v>28</v>
      </c>
      <c r="P138" s="100" t="s">
        <v>971</v>
      </c>
      <c r="Q138" s="13"/>
      <c r="R138" s="108">
        <v>32.160699999999999</v>
      </c>
      <c r="S138" s="46" t="s">
        <v>26</v>
      </c>
      <c r="T138" s="104" t="s">
        <v>28</v>
      </c>
      <c r="U138" s="100" t="s">
        <v>1011</v>
      </c>
      <c r="V138" s="13"/>
      <c r="W138" s="108">
        <v>14.478</v>
      </c>
      <c r="X138" s="46" t="s">
        <v>27</v>
      </c>
      <c r="Y138" s="100" t="s">
        <v>1158</v>
      </c>
      <c r="Z138" s="13"/>
      <c r="AA138" s="104">
        <v>85</v>
      </c>
      <c r="AB138" s="53"/>
      <c r="AC138" s="106">
        <v>89.5</v>
      </c>
      <c r="AD138" s="53"/>
      <c r="AE138" s="106">
        <v>85.2</v>
      </c>
      <c r="AF138" s="101"/>
      <c r="AG138" s="100" t="s">
        <v>1187</v>
      </c>
      <c r="AH138" s="50"/>
      <c r="AI138" s="46">
        <v>0.50262660608309995</v>
      </c>
      <c r="AJ138" s="51"/>
      <c r="AK138" s="106">
        <v>1.7666666666666666</v>
      </c>
      <c r="AL138" s="101"/>
      <c r="AM138" s="104">
        <v>12.6</v>
      </c>
      <c r="AN138" s="53"/>
      <c r="AO138" s="104">
        <v>3.7833333333333332</v>
      </c>
      <c r="AP138" s="53"/>
      <c r="AQ138" s="104">
        <v>15.583333333333334</v>
      </c>
      <c r="AR138" s="51"/>
      <c r="AS138" s="104">
        <v>6.1538461538461542</v>
      </c>
      <c r="AT138" s="62"/>
      <c r="AU138" s="104">
        <v>93.84615384615384</v>
      </c>
      <c r="AV138" s="101"/>
      <c r="AW138" s="105">
        <v>8500</v>
      </c>
    </row>
    <row r="139" spans="1:49" s="54" customFormat="1" ht="15.75" customHeight="1" x14ac:dyDescent="0.2">
      <c r="A139" s="8" t="s">
        <v>291</v>
      </c>
      <c r="B139" s="8" t="s">
        <v>292</v>
      </c>
      <c r="D139" s="106">
        <v>5.8749000000000002</v>
      </c>
      <c r="E139" s="46" t="s">
        <v>27</v>
      </c>
      <c r="F139" s="106" t="s">
        <v>30</v>
      </c>
      <c r="G139" s="86" t="s">
        <v>1005</v>
      </c>
      <c r="H139" s="13"/>
      <c r="I139" s="110">
        <v>0.22277</v>
      </c>
      <c r="J139" s="46" t="s">
        <v>26</v>
      </c>
      <c r="K139" s="104" t="s">
        <v>28</v>
      </c>
      <c r="L139" s="47"/>
      <c r="M139" s="104">
        <v>7.3384</v>
      </c>
      <c r="N139" s="46" t="s">
        <v>27</v>
      </c>
      <c r="O139" s="104" t="s">
        <v>28</v>
      </c>
      <c r="P139" s="100" t="s">
        <v>972</v>
      </c>
      <c r="Q139" s="13"/>
      <c r="R139" s="108">
        <v>40.847099999999998</v>
      </c>
      <c r="S139" s="46" t="s">
        <v>27</v>
      </c>
      <c r="T139" s="104" t="s">
        <v>28</v>
      </c>
      <c r="U139" s="100" t="s">
        <v>1068</v>
      </c>
      <c r="V139" s="13"/>
      <c r="W139" s="104">
        <v>10.506500000000001</v>
      </c>
      <c r="X139" s="46" t="s">
        <v>26</v>
      </c>
      <c r="Y139" s="100" t="s">
        <v>990</v>
      </c>
      <c r="Z139" s="13"/>
      <c r="AA139" s="104">
        <v>79.2</v>
      </c>
      <c r="AB139" s="53"/>
      <c r="AC139" s="104">
        <v>78.599999999999994</v>
      </c>
      <c r="AD139" s="53"/>
      <c r="AE139" s="104">
        <v>75.099999999999994</v>
      </c>
      <c r="AF139" s="101"/>
      <c r="AG139" s="100" t="s">
        <v>1187</v>
      </c>
      <c r="AH139" s="50"/>
      <c r="AI139" s="46">
        <v>0.62219138388337003</v>
      </c>
      <c r="AJ139" s="51"/>
      <c r="AK139" s="104">
        <v>2.2833333333333332</v>
      </c>
      <c r="AL139" s="101"/>
      <c r="AM139" s="106">
        <v>10.6</v>
      </c>
      <c r="AN139" s="53"/>
      <c r="AO139" s="104">
        <v>3.8166666666666669</v>
      </c>
      <c r="AP139" s="53"/>
      <c r="AQ139" s="106">
        <v>14.466666666666667</v>
      </c>
      <c r="AR139" s="51"/>
      <c r="AS139" s="106">
        <v>11.139896373056994</v>
      </c>
      <c r="AT139" s="62"/>
      <c r="AU139" s="106">
        <v>88.860103626943015</v>
      </c>
      <c r="AV139" s="101"/>
      <c r="AW139" s="107">
        <v>5100</v>
      </c>
    </row>
    <row r="140" spans="1:49" s="54" customFormat="1" ht="15.75" customHeight="1" x14ac:dyDescent="0.2">
      <c r="A140" s="69" t="s">
        <v>928</v>
      </c>
      <c r="B140" s="8" t="s">
        <v>293</v>
      </c>
      <c r="D140" s="108">
        <v>13.616199999999999</v>
      </c>
      <c r="E140" s="46" t="s">
        <v>27</v>
      </c>
      <c r="F140" s="108" t="s">
        <v>966</v>
      </c>
      <c r="G140" s="86" t="s">
        <v>987</v>
      </c>
      <c r="H140" s="13"/>
      <c r="I140" s="111">
        <v>0.46294999999999997</v>
      </c>
      <c r="J140" s="46" t="s">
        <v>29</v>
      </c>
      <c r="K140" s="106" t="s">
        <v>30</v>
      </c>
      <c r="L140" s="47"/>
      <c r="M140" s="108">
        <v>10.920199999999999</v>
      </c>
      <c r="N140" s="46" t="s">
        <v>27</v>
      </c>
      <c r="O140" s="108" t="s">
        <v>966</v>
      </c>
      <c r="P140" s="100" t="s">
        <v>978</v>
      </c>
      <c r="Q140" s="13"/>
      <c r="R140" s="106">
        <v>18.926500000000001</v>
      </c>
      <c r="S140" s="46" t="s">
        <v>26</v>
      </c>
      <c r="T140" s="104" t="s">
        <v>28</v>
      </c>
      <c r="U140" s="100" t="s">
        <v>1122</v>
      </c>
      <c r="V140" s="13"/>
      <c r="W140" s="104">
        <v>7.4074</v>
      </c>
      <c r="X140" s="46" t="s">
        <v>27</v>
      </c>
      <c r="Y140" s="100" t="s">
        <v>1130</v>
      </c>
      <c r="Z140" s="13"/>
      <c r="AA140" s="106">
        <v>89.9</v>
      </c>
      <c r="AB140" s="53"/>
      <c r="AC140" s="106">
        <v>90.5</v>
      </c>
      <c r="AD140" s="53"/>
      <c r="AE140" s="106">
        <v>84.4</v>
      </c>
      <c r="AF140" s="101"/>
      <c r="AG140" s="100" t="s">
        <v>1187</v>
      </c>
      <c r="AH140" s="50"/>
      <c r="AI140" s="46">
        <v>0.24525887627897</v>
      </c>
      <c r="AJ140" s="51"/>
      <c r="AK140" s="104">
        <v>1.95</v>
      </c>
      <c r="AL140" s="101"/>
      <c r="AM140" s="104">
        <v>12.833333333333334</v>
      </c>
      <c r="AN140" s="53"/>
      <c r="AO140" s="106">
        <v>3.55</v>
      </c>
      <c r="AP140" s="53"/>
      <c r="AQ140" s="106">
        <v>12.933333333333334</v>
      </c>
      <c r="AR140" s="51"/>
      <c r="AS140" s="104">
        <v>9.0909090909090917</v>
      </c>
      <c r="AT140" s="62"/>
      <c r="AU140" s="104">
        <v>90.909090909090907</v>
      </c>
      <c r="AV140" s="101"/>
      <c r="AW140" s="109">
        <v>11800</v>
      </c>
    </row>
    <row r="141" spans="1:49" s="54" customFormat="1" ht="15.75" customHeight="1" x14ac:dyDescent="0.2">
      <c r="A141" s="8" t="s">
        <v>294</v>
      </c>
      <c r="B141" s="8" t="s">
        <v>295</v>
      </c>
      <c r="D141" s="104">
        <v>9.0789000000000009</v>
      </c>
      <c r="E141" s="46" t="s">
        <v>27</v>
      </c>
      <c r="F141" s="106" t="s">
        <v>30</v>
      </c>
      <c r="G141" s="86" t="s">
        <v>976</v>
      </c>
      <c r="H141" s="13"/>
      <c r="I141" s="110">
        <v>0.33013999999999999</v>
      </c>
      <c r="J141" s="46" t="s">
        <v>26</v>
      </c>
      <c r="K141" s="106" t="s">
        <v>30</v>
      </c>
      <c r="L141" s="47"/>
      <c r="M141" s="104">
        <v>7.9706000000000001</v>
      </c>
      <c r="N141" s="46" t="s">
        <v>26</v>
      </c>
      <c r="O141" s="106" t="s">
        <v>30</v>
      </c>
      <c r="P141" s="100" t="s">
        <v>1016</v>
      </c>
      <c r="Q141" s="13"/>
      <c r="R141" s="104">
        <v>21.6007</v>
      </c>
      <c r="S141" s="46" t="s">
        <v>26</v>
      </c>
      <c r="T141" s="104" t="s">
        <v>28</v>
      </c>
      <c r="U141" s="100" t="s">
        <v>1121</v>
      </c>
      <c r="V141" s="13"/>
      <c r="W141" s="104">
        <v>8.1122999999999994</v>
      </c>
      <c r="X141" s="46" t="s">
        <v>26</v>
      </c>
      <c r="Y141" s="100" t="s">
        <v>1031</v>
      </c>
      <c r="Z141" s="13"/>
      <c r="AA141" s="108">
        <v>72</v>
      </c>
      <c r="AB141" s="53"/>
      <c r="AC141" s="104">
        <v>74.2</v>
      </c>
      <c r="AD141" s="53"/>
      <c r="AE141" s="104">
        <v>79.3</v>
      </c>
      <c r="AF141" s="101"/>
      <c r="AG141" s="100" t="s">
        <v>1187</v>
      </c>
      <c r="AH141" s="50"/>
      <c r="AI141" s="46">
        <v>1.9524933680162</v>
      </c>
      <c r="AJ141" s="51"/>
      <c r="AK141" s="104">
        <v>2.1166666666666667</v>
      </c>
      <c r="AL141" s="101"/>
      <c r="AM141" s="108">
        <v>15.416666666666666</v>
      </c>
      <c r="AN141" s="53"/>
      <c r="AO141" s="106">
        <v>3.75</v>
      </c>
      <c r="AP141" s="53"/>
      <c r="AQ141" s="104">
        <v>16.45</v>
      </c>
      <c r="AR141" s="51"/>
      <c r="AS141" s="108">
        <v>1.7241379310344827</v>
      </c>
      <c r="AT141" s="62"/>
      <c r="AU141" s="108">
        <v>98.275862068965509</v>
      </c>
      <c r="AV141" s="101"/>
      <c r="AW141" s="107">
        <v>7300</v>
      </c>
    </row>
    <row r="142" spans="1:49" s="54" customFormat="1" ht="15.75" customHeight="1" x14ac:dyDescent="0.2">
      <c r="A142" s="8" t="s">
        <v>296</v>
      </c>
      <c r="B142" s="8" t="s">
        <v>297</v>
      </c>
      <c r="D142" s="106">
        <v>6.9283000000000001</v>
      </c>
      <c r="E142" s="46" t="s">
        <v>27</v>
      </c>
      <c r="F142" s="106" t="s">
        <v>30</v>
      </c>
      <c r="G142" s="86" t="s">
        <v>1018</v>
      </c>
      <c r="H142" s="13"/>
      <c r="I142" s="110">
        <v>0.32578000000000001</v>
      </c>
      <c r="J142" s="46" t="s">
        <v>26</v>
      </c>
      <c r="K142" s="104" t="s">
        <v>28</v>
      </c>
      <c r="L142" s="47"/>
      <c r="M142" s="108">
        <v>13.921900000000001</v>
      </c>
      <c r="N142" s="46" t="s">
        <v>27</v>
      </c>
      <c r="O142" s="106" t="s">
        <v>30</v>
      </c>
      <c r="P142" s="100" t="s">
        <v>971</v>
      </c>
      <c r="Q142" s="13"/>
      <c r="R142" s="108">
        <v>57.859000000000002</v>
      </c>
      <c r="S142" s="46" t="s">
        <v>27</v>
      </c>
      <c r="T142" s="104" t="s">
        <v>28</v>
      </c>
      <c r="U142" s="100" t="s">
        <v>1009</v>
      </c>
      <c r="V142" s="13"/>
      <c r="W142" s="104">
        <v>10.428900000000001</v>
      </c>
      <c r="X142" s="46" t="s">
        <v>26</v>
      </c>
      <c r="Y142" s="100" t="s">
        <v>1124</v>
      </c>
      <c r="Z142" s="13"/>
      <c r="AA142" s="108">
        <v>62.5</v>
      </c>
      <c r="AB142" s="53"/>
      <c r="AC142" s="108">
        <v>61.5</v>
      </c>
      <c r="AD142" s="53"/>
      <c r="AE142" s="104">
        <v>72</v>
      </c>
      <c r="AF142" s="101"/>
      <c r="AG142" s="100" t="s">
        <v>1187</v>
      </c>
      <c r="AH142" s="50"/>
      <c r="AI142" s="46">
        <v>1.03944985276664</v>
      </c>
      <c r="AJ142" s="51"/>
      <c r="AK142" s="104">
        <v>2.1333333333333333</v>
      </c>
      <c r="AL142" s="101"/>
      <c r="AM142" s="106">
        <v>8.35</v>
      </c>
      <c r="AN142" s="53"/>
      <c r="AO142" s="104">
        <v>3.9666666666666668</v>
      </c>
      <c r="AP142" s="53"/>
      <c r="AQ142" s="106">
        <v>13.1</v>
      </c>
      <c r="AR142" s="51"/>
      <c r="AS142" s="106">
        <v>11.139896373056994</v>
      </c>
      <c r="AT142" s="62"/>
      <c r="AU142" s="106">
        <v>88.860103626943015</v>
      </c>
      <c r="AV142" s="101"/>
      <c r="AW142" s="107">
        <v>7300</v>
      </c>
    </row>
    <row r="143" spans="1:49" s="54" customFormat="1" ht="15.75" customHeight="1" x14ac:dyDescent="0.2">
      <c r="A143" s="8" t="s">
        <v>298</v>
      </c>
      <c r="B143" s="8" t="s">
        <v>299</v>
      </c>
      <c r="D143" s="108">
        <v>13.827</v>
      </c>
      <c r="E143" s="46" t="s">
        <v>27</v>
      </c>
      <c r="F143" s="108" t="s">
        <v>966</v>
      </c>
      <c r="G143" s="86" t="s">
        <v>989</v>
      </c>
      <c r="H143" s="13"/>
      <c r="I143" s="112">
        <v>0.61814999999999998</v>
      </c>
      <c r="J143" s="46" t="s">
        <v>27</v>
      </c>
      <c r="K143" s="104" t="s">
        <v>28</v>
      </c>
      <c r="L143" s="47"/>
      <c r="M143" s="108">
        <v>10.866400000000001</v>
      </c>
      <c r="N143" s="46" t="s">
        <v>29</v>
      </c>
      <c r="O143" s="108" t="s">
        <v>966</v>
      </c>
      <c r="P143" s="100" t="s">
        <v>1018</v>
      </c>
      <c r="Q143" s="13"/>
      <c r="R143" s="104">
        <v>25.3766</v>
      </c>
      <c r="S143" s="46" t="s">
        <v>27</v>
      </c>
      <c r="T143" s="108" t="s">
        <v>966</v>
      </c>
      <c r="U143" s="100" t="s">
        <v>1134</v>
      </c>
      <c r="V143" s="13"/>
      <c r="W143" s="104">
        <v>9.8581000000000003</v>
      </c>
      <c r="X143" s="46" t="s">
        <v>29</v>
      </c>
      <c r="Y143" s="100" t="s">
        <v>1007</v>
      </c>
      <c r="Z143" s="13"/>
      <c r="AA143" s="46" t="s">
        <v>1057</v>
      </c>
      <c r="AB143" s="53"/>
      <c r="AC143" s="46" t="s">
        <v>1057</v>
      </c>
      <c r="AD143" s="53"/>
      <c r="AE143" s="46" t="s">
        <v>1057</v>
      </c>
      <c r="AF143" s="101"/>
      <c r="AG143" s="100" t="s">
        <v>1187</v>
      </c>
      <c r="AH143" s="50"/>
      <c r="AI143" s="46">
        <v>3.3565749021678202</v>
      </c>
      <c r="AJ143" s="51"/>
      <c r="AK143" s="108">
        <v>2.4166666666666665</v>
      </c>
      <c r="AL143" s="101"/>
      <c r="AM143" s="108">
        <v>17.233333333333334</v>
      </c>
      <c r="AN143" s="53"/>
      <c r="AO143" s="104">
        <v>3.9333333333333331</v>
      </c>
      <c r="AP143" s="53"/>
      <c r="AQ143" s="104">
        <v>17.149999999999999</v>
      </c>
      <c r="AR143" s="51"/>
      <c r="AS143" s="106">
        <v>15.254237288135593</v>
      </c>
      <c r="AT143" s="62"/>
      <c r="AU143" s="106">
        <v>84.745762711864401</v>
      </c>
      <c r="AV143" s="101"/>
      <c r="AW143" s="109">
        <v>14700</v>
      </c>
    </row>
    <row r="144" spans="1:49" s="54" customFormat="1" ht="15.75" customHeight="1" x14ac:dyDescent="0.2">
      <c r="A144" s="69" t="s">
        <v>926</v>
      </c>
      <c r="B144" s="8" t="s">
        <v>300</v>
      </c>
      <c r="D144" s="108">
        <v>14.2416</v>
      </c>
      <c r="E144" s="46" t="s">
        <v>27</v>
      </c>
      <c r="F144" s="104" t="s">
        <v>28</v>
      </c>
      <c r="G144" s="86" t="s">
        <v>1005</v>
      </c>
      <c r="H144" s="13"/>
      <c r="I144" s="111">
        <v>0.44159999999999999</v>
      </c>
      <c r="J144" s="46" t="s">
        <v>29</v>
      </c>
      <c r="K144" s="106" t="s">
        <v>30</v>
      </c>
      <c r="L144" s="47"/>
      <c r="M144" s="104">
        <v>8.5007999999999999</v>
      </c>
      <c r="N144" s="46" t="s">
        <v>29</v>
      </c>
      <c r="O144" s="108" t="s">
        <v>966</v>
      </c>
      <c r="P144" s="100" t="s">
        <v>1085</v>
      </c>
      <c r="Q144" s="13"/>
      <c r="R144" s="106">
        <v>10.5984</v>
      </c>
      <c r="S144" s="46" t="s">
        <v>26</v>
      </c>
      <c r="T144" s="104" t="s">
        <v>28</v>
      </c>
      <c r="U144" s="100" t="s">
        <v>1034</v>
      </c>
      <c r="V144" s="13"/>
      <c r="W144" s="104">
        <v>8.5016999999999996</v>
      </c>
      <c r="X144" s="46" t="s">
        <v>29</v>
      </c>
      <c r="Y144" s="100" t="s">
        <v>1159</v>
      </c>
      <c r="Z144" s="13"/>
      <c r="AA144" s="46" t="s">
        <v>1057</v>
      </c>
      <c r="AB144" s="53"/>
      <c r="AC144" s="46" t="s">
        <v>1057</v>
      </c>
      <c r="AD144" s="53"/>
      <c r="AE144" s="46" t="s">
        <v>1057</v>
      </c>
      <c r="AF144" s="101"/>
      <c r="AG144" s="100" t="s">
        <v>1187</v>
      </c>
      <c r="AH144" s="50"/>
      <c r="AI144" s="46">
        <v>2.8734993064495602</v>
      </c>
      <c r="AJ144" s="51"/>
      <c r="AK144" s="104">
        <v>1.9666666666666666</v>
      </c>
      <c r="AL144" s="101"/>
      <c r="AM144" s="104">
        <v>13.716666666666667</v>
      </c>
      <c r="AN144" s="53"/>
      <c r="AO144" s="106">
        <v>3.4166666666666665</v>
      </c>
      <c r="AP144" s="53"/>
      <c r="AQ144" s="106">
        <v>14.033333333333333</v>
      </c>
      <c r="AR144" s="51"/>
      <c r="AS144" s="106">
        <v>11.627906976744185</v>
      </c>
      <c r="AT144" s="62"/>
      <c r="AU144" s="106">
        <v>88.372093023255815</v>
      </c>
      <c r="AV144" s="101"/>
      <c r="AW144" s="105">
        <v>9600</v>
      </c>
    </row>
    <row r="145" spans="1:49" s="54" customFormat="1" ht="15.75" customHeight="1" x14ac:dyDescent="0.2">
      <c r="A145" s="8" t="s">
        <v>301</v>
      </c>
      <c r="B145" s="8" t="s">
        <v>302</v>
      </c>
      <c r="D145" s="108">
        <v>13.002599999999999</v>
      </c>
      <c r="E145" s="46" t="s">
        <v>27</v>
      </c>
      <c r="F145" s="108" t="s">
        <v>966</v>
      </c>
      <c r="G145" s="86" t="s">
        <v>979</v>
      </c>
      <c r="H145" s="13"/>
      <c r="I145" s="111">
        <v>0.36418</v>
      </c>
      <c r="J145" s="46" t="s">
        <v>26</v>
      </c>
      <c r="K145" s="104" t="s">
        <v>28</v>
      </c>
      <c r="L145" s="47"/>
      <c r="M145" s="104">
        <v>7.4455</v>
      </c>
      <c r="N145" s="46" t="s">
        <v>27</v>
      </c>
      <c r="O145" s="104" t="s">
        <v>28</v>
      </c>
      <c r="P145" s="100" t="s">
        <v>992</v>
      </c>
      <c r="Q145" s="13"/>
      <c r="R145" s="108">
        <v>36.053899999999999</v>
      </c>
      <c r="S145" s="46" t="s">
        <v>26</v>
      </c>
      <c r="T145" s="108" t="s">
        <v>966</v>
      </c>
      <c r="U145" s="100" t="s">
        <v>993</v>
      </c>
      <c r="V145" s="13"/>
      <c r="W145" s="104">
        <v>9.8734999999999999</v>
      </c>
      <c r="X145" s="46" t="s">
        <v>26</v>
      </c>
      <c r="Y145" s="100" t="s">
        <v>975</v>
      </c>
      <c r="Z145" s="13"/>
      <c r="AA145" s="104">
        <v>82.6</v>
      </c>
      <c r="AB145" s="53"/>
      <c r="AC145" s="104">
        <v>83</v>
      </c>
      <c r="AD145" s="53"/>
      <c r="AE145" s="104">
        <v>80.099999999999994</v>
      </c>
      <c r="AF145" s="101"/>
      <c r="AG145" s="100" t="s">
        <v>1187</v>
      </c>
      <c r="AH145" s="50"/>
      <c r="AI145" s="46">
        <v>1.2961936157582901</v>
      </c>
      <c r="AJ145" s="51"/>
      <c r="AK145" s="104">
        <v>2.2666666666666666</v>
      </c>
      <c r="AL145" s="101"/>
      <c r="AM145" s="104">
        <v>12.216666666666667</v>
      </c>
      <c r="AN145" s="53"/>
      <c r="AO145" s="104">
        <v>3.7666666666666666</v>
      </c>
      <c r="AP145" s="53"/>
      <c r="AQ145" s="106">
        <v>13.7</v>
      </c>
      <c r="AR145" s="51"/>
      <c r="AS145" s="108">
        <v>4.3927648578811365</v>
      </c>
      <c r="AT145" s="62"/>
      <c r="AU145" s="108">
        <v>95.607235142118867</v>
      </c>
      <c r="AV145" s="101"/>
      <c r="AW145" s="105">
        <v>9800</v>
      </c>
    </row>
    <row r="146" spans="1:49" s="54" customFormat="1" ht="15.75" customHeight="1" x14ac:dyDescent="0.2">
      <c r="A146" s="8" t="s">
        <v>303</v>
      </c>
      <c r="B146" s="8" t="s">
        <v>304</v>
      </c>
      <c r="D146" s="104">
        <v>10.8299</v>
      </c>
      <c r="E146" s="46" t="s">
        <v>27</v>
      </c>
      <c r="F146" s="108" t="s">
        <v>966</v>
      </c>
      <c r="G146" s="86" t="s">
        <v>1007</v>
      </c>
      <c r="H146" s="13"/>
      <c r="I146" s="112">
        <v>0.61426000000000003</v>
      </c>
      <c r="J146" s="46" t="s">
        <v>27</v>
      </c>
      <c r="K146" s="108" t="s">
        <v>966</v>
      </c>
      <c r="L146" s="47"/>
      <c r="M146" s="104">
        <v>7.3616999999999999</v>
      </c>
      <c r="N146" s="46" t="s">
        <v>27</v>
      </c>
      <c r="O146" s="106" t="s">
        <v>30</v>
      </c>
      <c r="P146" s="100" t="s">
        <v>973</v>
      </c>
      <c r="Q146" s="13"/>
      <c r="R146" s="104">
        <v>21.461400000000001</v>
      </c>
      <c r="S146" s="46" t="s">
        <v>26</v>
      </c>
      <c r="T146" s="104" t="s">
        <v>28</v>
      </c>
      <c r="U146" s="100" t="s">
        <v>970</v>
      </c>
      <c r="V146" s="13"/>
      <c r="W146" s="104">
        <v>7.7869999999999999</v>
      </c>
      <c r="X146" s="46" t="s">
        <v>26</v>
      </c>
      <c r="Y146" s="100" t="s">
        <v>999</v>
      </c>
      <c r="Z146" s="13"/>
      <c r="AA146" s="46" t="s">
        <v>1057</v>
      </c>
      <c r="AB146" s="53"/>
      <c r="AC146" s="46" t="s">
        <v>1057</v>
      </c>
      <c r="AD146" s="53"/>
      <c r="AE146" s="46" t="s">
        <v>1057</v>
      </c>
      <c r="AF146" s="101"/>
      <c r="AG146" s="100" t="s">
        <v>1187</v>
      </c>
      <c r="AH146" s="50"/>
      <c r="AI146" s="46">
        <v>1.7334357942941201</v>
      </c>
      <c r="AJ146" s="51"/>
      <c r="AK146" s="104">
        <v>2.3666666666666667</v>
      </c>
      <c r="AL146" s="101"/>
      <c r="AM146" s="104">
        <v>12.533333333333333</v>
      </c>
      <c r="AN146" s="53"/>
      <c r="AO146" s="106">
        <v>3.6666666666666665</v>
      </c>
      <c r="AP146" s="53"/>
      <c r="AQ146" s="104">
        <v>17.366666666666667</v>
      </c>
      <c r="AR146" s="51"/>
      <c r="AS146" s="104">
        <v>5.2486187845303869</v>
      </c>
      <c r="AT146" s="62"/>
      <c r="AU146" s="104">
        <v>94.751381215469607</v>
      </c>
      <c r="AV146" s="101"/>
      <c r="AW146" s="105">
        <v>9600</v>
      </c>
    </row>
    <row r="147" spans="1:49" s="54" customFormat="1" ht="15.75" customHeight="1" x14ac:dyDescent="0.2">
      <c r="A147" s="8" t="s">
        <v>305</v>
      </c>
      <c r="B147" s="8" t="s">
        <v>306</v>
      </c>
      <c r="D147" s="104">
        <v>10.4047</v>
      </c>
      <c r="E147" s="46" t="s">
        <v>26</v>
      </c>
      <c r="F147" s="104" t="s">
        <v>28</v>
      </c>
      <c r="G147" s="86" t="s">
        <v>989</v>
      </c>
      <c r="H147" s="13"/>
      <c r="I147" s="112">
        <v>0.81798000000000004</v>
      </c>
      <c r="J147" s="46" t="s">
        <v>29</v>
      </c>
      <c r="K147" s="108" t="s">
        <v>966</v>
      </c>
      <c r="L147" s="47"/>
      <c r="M147" s="104">
        <v>7.3617999999999997</v>
      </c>
      <c r="N147" s="46" t="s">
        <v>26</v>
      </c>
      <c r="O147" s="106" t="s">
        <v>30</v>
      </c>
      <c r="P147" s="100" t="s">
        <v>1086</v>
      </c>
      <c r="Q147" s="13"/>
      <c r="R147" s="108">
        <v>38.085299999999997</v>
      </c>
      <c r="S147" s="46" t="s">
        <v>26</v>
      </c>
      <c r="T147" s="108" t="s">
        <v>966</v>
      </c>
      <c r="U147" s="100" t="s">
        <v>970</v>
      </c>
      <c r="V147" s="13"/>
      <c r="W147" s="104">
        <v>10.2742</v>
      </c>
      <c r="X147" s="46" t="s">
        <v>29</v>
      </c>
      <c r="Y147" s="100" t="s">
        <v>1066</v>
      </c>
      <c r="Z147" s="13"/>
      <c r="AA147" s="104">
        <v>75.2</v>
      </c>
      <c r="AB147" s="53"/>
      <c r="AC147" s="104">
        <v>74.900000000000006</v>
      </c>
      <c r="AD147" s="53"/>
      <c r="AE147" s="108">
        <v>57.3</v>
      </c>
      <c r="AF147" s="101"/>
      <c r="AG147" s="100" t="s">
        <v>1187</v>
      </c>
      <c r="AH147" s="50"/>
      <c r="AI147" s="46">
        <v>2.5450636457834901</v>
      </c>
      <c r="AJ147" s="51"/>
      <c r="AK147" s="108">
        <v>2.4500000000000002</v>
      </c>
      <c r="AL147" s="101"/>
      <c r="AM147" s="104">
        <v>12.25</v>
      </c>
      <c r="AN147" s="53"/>
      <c r="AO147" s="106">
        <v>3.6666666666666665</v>
      </c>
      <c r="AP147" s="53"/>
      <c r="AQ147" s="104">
        <v>18.899999999999999</v>
      </c>
      <c r="AR147" s="51"/>
      <c r="AS147" s="108">
        <v>4.7619047619047619</v>
      </c>
      <c r="AT147" s="62"/>
      <c r="AU147" s="108">
        <v>95.238095238095227</v>
      </c>
      <c r="AV147" s="101"/>
      <c r="AW147" s="109">
        <v>15900</v>
      </c>
    </row>
    <row r="148" spans="1:49" s="54" customFormat="1" ht="15.75" customHeight="1" x14ac:dyDescent="0.2">
      <c r="A148" s="8" t="s">
        <v>307</v>
      </c>
      <c r="B148" s="8" t="s">
        <v>308</v>
      </c>
      <c r="D148" s="104">
        <v>9.5678000000000001</v>
      </c>
      <c r="E148" s="46" t="s">
        <v>27</v>
      </c>
      <c r="F148" s="106" t="s">
        <v>30</v>
      </c>
      <c r="G148" s="86" t="s">
        <v>974</v>
      </c>
      <c r="H148" s="13"/>
      <c r="I148" s="111">
        <v>0.57767999999999997</v>
      </c>
      <c r="J148" s="46" t="s">
        <v>26</v>
      </c>
      <c r="K148" s="104" t="s">
        <v>28</v>
      </c>
      <c r="L148" s="47"/>
      <c r="M148" s="104">
        <v>8.1235999999999997</v>
      </c>
      <c r="N148" s="46" t="s">
        <v>26</v>
      </c>
      <c r="O148" s="106" t="s">
        <v>30</v>
      </c>
      <c r="P148" s="100" t="s">
        <v>969</v>
      </c>
      <c r="Q148" s="13"/>
      <c r="R148" s="104">
        <v>23.396000000000001</v>
      </c>
      <c r="S148" s="46" t="s">
        <v>26</v>
      </c>
      <c r="T148" s="104" t="s">
        <v>28</v>
      </c>
      <c r="U148" s="100" t="s">
        <v>1122</v>
      </c>
      <c r="V148" s="13"/>
      <c r="W148" s="108">
        <v>12.203900000000001</v>
      </c>
      <c r="X148" s="46" t="s">
        <v>26</v>
      </c>
      <c r="Y148" s="100" t="s">
        <v>1014</v>
      </c>
      <c r="Z148" s="13"/>
      <c r="AA148" s="46" t="s">
        <v>1057</v>
      </c>
      <c r="AB148" s="53"/>
      <c r="AC148" s="46" t="s">
        <v>1057</v>
      </c>
      <c r="AD148" s="53"/>
      <c r="AE148" s="46" t="s">
        <v>1057</v>
      </c>
      <c r="AF148" s="101"/>
      <c r="AG148" s="100" t="s">
        <v>1187</v>
      </c>
      <c r="AH148" s="50"/>
      <c r="AI148" s="46">
        <v>0.94061090358162003</v>
      </c>
      <c r="AJ148" s="51"/>
      <c r="AK148" s="104">
        <v>2.0333333333333332</v>
      </c>
      <c r="AL148" s="101"/>
      <c r="AM148" s="104">
        <v>12.433333333333334</v>
      </c>
      <c r="AN148" s="53"/>
      <c r="AO148" s="106">
        <v>3.6833333333333331</v>
      </c>
      <c r="AP148" s="53"/>
      <c r="AQ148" s="104">
        <v>15.616666666666667</v>
      </c>
      <c r="AR148" s="51"/>
      <c r="AS148" s="104">
        <v>5.6122448979591839</v>
      </c>
      <c r="AT148" s="62"/>
      <c r="AU148" s="104">
        <v>94.387755102040813</v>
      </c>
      <c r="AV148" s="101"/>
      <c r="AW148" s="105">
        <v>11600</v>
      </c>
    </row>
    <row r="149" spans="1:49" s="54" customFormat="1" ht="15.75" customHeight="1" x14ac:dyDescent="0.2">
      <c r="A149" s="8" t="s">
        <v>309</v>
      </c>
      <c r="B149" s="8" t="s">
        <v>310</v>
      </c>
      <c r="D149" s="106">
        <v>7.4194000000000004</v>
      </c>
      <c r="E149" s="46" t="s">
        <v>27</v>
      </c>
      <c r="F149" s="106" t="s">
        <v>30</v>
      </c>
      <c r="G149" s="86" t="s">
        <v>1006</v>
      </c>
      <c r="H149" s="13"/>
      <c r="I149" s="110">
        <v>0.25785999999999998</v>
      </c>
      <c r="J149" s="46" t="s">
        <v>26</v>
      </c>
      <c r="K149" s="106" t="s">
        <v>30</v>
      </c>
      <c r="L149" s="47"/>
      <c r="M149" s="104">
        <v>8.4742999999999995</v>
      </c>
      <c r="N149" s="46" t="s">
        <v>27</v>
      </c>
      <c r="O149" s="108" t="s">
        <v>966</v>
      </c>
      <c r="P149" s="100" t="s">
        <v>1087</v>
      </c>
      <c r="Q149" s="13"/>
      <c r="R149" s="104">
        <v>28.282800000000002</v>
      </c>
      <c r="S149" s="46" t="s">
        <v>26</v>
      </c>
      <c r="T149" s="108" t="s">
        <v>966</v>
      </c>
      <c r="U149" s="100" t="s">
        <v>976</v>
      </c>
      <c r="V149" s="13"/>
      <c r="W149" s="104">
        <v>8.5564</v>
      </c>
      <c r="X149" s="46" t="s">
        <v>26</v>
      </c>
      <c r="Y149" s="100" t="s">
        <v>1068</v>
      </c>
      <c r="Z149" s="13"/>
      <c r="AA149" s="104">
        <v>76.400000000000006</v>
      </c>
      <c r="AB149" s="53"/>
      <c r="AC149" s="104">
        <v>76.5</v>
      </c>
      <c r="AD149" s="53"/>
      <c r="AE149" s="104">
        <v>80.900000000000006</v>
      </c>
      <c r="AF149" s="101"/>
      <c r="AG149" s="100" t="s">
        <v>1187</v>
      </c>
      <c r="AH149" s="50"/>
      <c r="AI149" s="46">
        <v>2.2227272173039601</v>
      </c>
      <c r="AJ149" s="51"/>
      <c r="AK149" s="106">
        <v>1.75</v>
      </c>
      <c r="AL149" s="101"/>
      <c r="AM149" s="106">
        <v>10.516666666666667</v>
      </c>
      <c r="AN149" s="53"/>
      <c r="AO149" s="106">
        <v>3.3833333333333333</v>
      </c>
      <c r="AP149" s="53"/>
      <c r="AQ149" s="106">
        <v>12.6</v>
      </c>
      <c r="AR149" s="51"/>
      <c r="AS149" s="104">
        <v>7.5</v>
      </c>
      <c r="AT149" s="62"/>
      <c r="AU149" s="104">
        <v>92.5</v>
      </c>
      <c r="AV149" s="101"/>
      <c r="AW149" s="105">
        <v>8600</v>
      </c>
    </row>
    <row r="150" spans="1:49" s="54" customFormat="1" ht="15.75" customHeight="1" x14ac:dyDescent="0.2">
      <c r="A150" s="8" t="s">
        <v>311</v>
      </c>
      <c r="B150" s="8" t="s">
        <v>312</v>
      </c>
      <c r="D150" s="108">
        <v>14.3651</v>
      </c>
      <c r="E150" s="46" t="s">
        <v>27</v>
      </c>
      <c r="F150" s="108" t="s">
        <v>966</v>
      </c>
      <c r="G150" s="86" t="s">
        <v>999</v>
      </c>
      <c r="H150" s="13"/>
      <c r="I150" s="111">
        <v>0.50092000000000003</v>
      </c>
      <c r="J150" s="46" t="s">
        <v>26</v>
      </c>
      <c r="K150" s="104" t="s">
        <v>28</v>
      </c>
      <c r="L150" s="47"/>
      <c r="M150" s="104">
        <v>7.1421999999999999</v>
      </c>
      <c r="N150" s="46" t="s">
        <v>27</v>
      </c>
      <c r="O150" s="104" t="s">
        <v>28</v>
      </c>
      <c r="P150" s="100" t="s">
        <v>1020</v>
      </c>
      <c r="Q150" s="13"/>
      <c r="R150" s="104">
        <v>20.521599999999999</v>
      </c>
      <c r="S150" s="46" t="s">
        <v>29</v>
      </c>
      <c r="T150" s="104" t="s">
        <v>28</v>
      </c>
      <c r="U150" s="100" t="s">
        <v>1006</v>
      </c>
      <c r="V150" s="13"/>
      <c r="W150" s="104">
        <v>9.3721999999999994</v>
      </c>
      <c r="X150" s="46" t="s">
        <v>26</v>
      </c>
      <c r="Y150" s="100" t="s">
        <v>1144</v>
      </c>
      <c r="Z150" s="13"/>
      <c r="AA150" s="46" t="s">
        <v>1057</v>
      </c>
      <c r="AB150" s="53"/>
      <c r="AC150" s="46" t="s">
        <v>1057</v>
      </c>
      <c r="AD150" s="53"/>
      <c r="AE150" s="46" t="s">
        <v>1057</v>
      </c>
      <c r="AF150" s="101"/>
      <c r="AG150" s="100" t="s">
        <v>1187</v>
      </c>
      <c r="AH150" s="50"/>
      <c r="AI150" s="46">
        <v>1.15013410430687</v>
      </c>
      <c r="AJ150" s="51"/>
      <c r="AK150" s="104">
        <v>2.3333333333333335</v>
      </c>
      <c r="AL150" s="101"/>
      <c r="AM150" s="104">
        <v>13.666666666666666</v>
      </c>
      <c r="AN150" s="53"/>
      <c r="AO150" s="104">
        <v>4.0333333333333332</v>
      </c>
      <c r="AP150" s="53"/>
      <c r="AQ150" s="106">
        <v>14.016666666666667</v>
      </c>
      <c r="AR150" s="51"/>
      <c r="AS150" s="106">
        <v>11.328125</v>
      </c>
      <c r="AT150" s="62"/>
      <c r="AU150" s="106">
        <v>88.671875</v>
      </c>
      <c r="AV150" s="101"/>
      <c r="AW150" s="105">
        <v>11400</v>
      </c>
    </row>
    <row r="151" spans="1:49" s="54" customFormat="1" ht="15.75" customHeight="1" x14ac:dyDescent="0.2">
      <c r="A151" s="8" t="s">
        <v>313</v>
      </c>
      <c r="B151" s="8" t="s">
        <v>314</v>
      </c>
      <c r="D151" s="106">
        <v>8.2513000000000005</v>
      </c>
      <c r="E151" s="46" t="s">
        <v>27</v>
      </c>
      <c r="F151" s="106" t="s">
        <v>30</v>
      </c>
      <c r="G151" s="86" t="s">
        <v>976</v>
      </c>
      <c r="H151" s="13"/>
      <c r="I151" s="111">
        <v>0.42704999999999999</v>
      </c>
      <c r="J151" s="46" t="s">
        <v>26</v>
      </c>
      <c r="K151" s="104" t="s">
        <v>28</v>
      </c>
      <c r="L151" s="47"/>
      <c r="M151" s="104">
        <v>10.051</v>
      </c>
      <c r="N151" s="46" t="s">
        <v>27</v>
      </c>
      <c r="O151" s="104" t="s">
        <v>28</v>
      </c>
      <c r="P151" s="100" t="s">
        <v>1088</v>
      </c>
      <c r="Q151" s="13"/>
      <c r="R151" s="108">
        <v>36.543599999999998</v>
      </c>
      <c r="S151" s="46" t="s">
        <v>27</v>
      </c>
      <c r="T151" s="108" t="s">
        <v>966</v>
      </c>
      <c r="U151" s="100" t="s">
        <v>1135</v>
      </c>
      <c r="V151" s="13"/>
      <c r="W151" s="108">
        <v>12.346500000000001</v>
      </c>
      <c r="X151" s="46" t="s">
        <v>27</v>
      </c>
      <c r="Y151" s="100" t="s">
        <v>1063</v>
      </c>
      <c r="Z151" s="13"/>
      <c r="AA151" s="108">
        <v>72.7</v>
      </c>
      <c r="AB151" s="53"/>
      <c r="AC151" s="108">
        <v>71.3</v>
      </c>
      <c r="AD151" s="53"/>
      <c r="AE151" s="104">
        <v>76.2</v>
      </c>
      <c r="AF151" s="101"/>
      <c r="AG151" s="100" t="s">
        <v>1187</v>
      </c>
      <c r="AH151" s="50"/>
      <c r="AI151" s="46">
        <v>1.9450576219743201</v>
      </c>
      <c r="AJ151" s="51"/>
      <c r="AK151" s="106">
        <v>1.85</v>
      </c>
      <c r="AL151" s="101"/>
      <c r="AM151" s="104">
        <v>11.25</v>
      </c>
      <c r="AN151" s="53"/>
      <c r="AO151" s="106">
        <v>3.4666666666666668</v>
      </c>
      <c r="AP151" s="53"/>
      <c r="AQ151" s="106">
        <v>11.766666666666667</v>
      </c>
      <c r="AR151" s="51"/>
      <c r="AS151" s="108">
        <v>1.4705882352941175</v>
      </c>
      <c r="AT151" s="62"/>
      <c r="AU151" s="108">
        <v>98.529411764705884</v>
      </c>
      <c r="AV151" s="101"/>
      <c r="AW151" s="105">
        <v>8300</v>
      </c>
    </row>
    <row r="152" spans="1:49" s="54" customFormat="1" ht="15.75" customHeight="1" x14ac:dyDescent="0.2">
      <c r="A152" s="8" t="s">
        <v>315</v>
      </c>
      <c r="B152" s="8" t="s">
        <v>316</v>
      </c>
      <c r="D152" s="104">
        <v>11.180099999999999</v>
      </c>
      <c r="E152" s="46" t="s">
        <v>26</v>
      </c>
      <c r="F152" s="108" t="s">
        <v>966</v>
      </c>
      <c r="G152" s="86" t="s">
        <v>1013</v>
      </c>
      <c r="H152" s="13"/>
      <c r="I152" s="111">
        <v>0.39928999999999998</v>
      </c>
      <c r="J152" s="46" t="s">
        <v>29</v>
      </c>
      <c r="K152" s="104" t="s">
        <v>28</v>
      </c>
      <c r="L152" s="47"/>
      <c r="M152" s="104">
        <v>7.7195999999999998</v>
      </c>
      <c r="N152" s="46" t="s">
        <v>27</v>
      </c>
      <c r="O152" s="108" t="s">
        <v>966</v>
      </c>
      <c r="P152" s="100" t="s">
        <v>1024</v>
      </c>
      <c r="Q152" s="13"/>
      <c r="R152" s="106">
        <v>18.677900000000001</v>
      </c>
      <c r="S152" s="46" t="s">
        <v>26</v>
      </c>
      <c r="T152" s="104" t="s">
        <v>28</v>
      </c>
      <c r="U152" s="100" t="s">
        <v>991</v>
      </c>
      <c r="V152" s="13"/>
      <c r="W152" s="108">
        <v>16.105399999999999</v>
      </c>
      <c r="X152" s="46" t="s">
        <v>26</v>
      </c>
      <c r="Y152" s="100" t="s">
        <v>1160</v>
      </c>
      <c r="Z152" s="13"/>
      <c r="AA152" s="104">
        <v>83.8</v>
      </c>
      <c r="AB152" s="53"/>
      <c r="AC152" s="104">
        <v>85.5</v>
      </c>
      <c r="AD152" s="53"/>
      <c r="AE152" s="106">
        <v>82.8</v>
      </c>
      <c r="AF152" s="101"/>
      <c r="AG152" s="100" t="s">
        <v>1187</v>
      </c>
      <c r="AH152" s="50"/>
      <c r="AI152" s="46">
        <v>2.9473157924614699</v>
      </c>
      <c r="AJ152" s="51"/>
      <c r="AK152" s="106">
        <v>1.7333333333333334</v>
      </c>
      <c r="AL152" s="101"/>
      <c r="AM152" s="104">
        <v>13.133333333333333</v>
      </c>
      <c r="AN152" s="53"/>
      <c r="AO152" s="104">
        <v>3.7666666666666666</v>
      </c>
      <c r="AP152" s="53"/>
      <c r="AQ152" s="108">
        <v>24.35</v>
      </c>
      <c r="AR152" s="51"/>
      <c r="AS152" s="104">
        <v>8</v>
      </c>
      <c r="AT152" s="62"/>
      <c r="AU152" s="104">
        <v>92</v>
      </c>
      <c r="AV152" s="101"/>
      <c r="AW152" s="105">
        <v>11600</v>
      </c>
    </row>
    <row r="153" spans="1:49" s="54" customFormat="1" ht="15.75" customHeight="1" x14ac:dyDescent="0.2">
      <c r="A153" s="8" t="s">
        <v>317</v>
      </c>
      <c r="B153" s="8" t="s">
        <v>318</v>
      </c>
      <c r="D153" s="104">
        <v>9.0940999999999992</v>
      </c>
      <c r="E153" s="46" t="s">
        <v>27</v>
      </c>
      <c r="F153" s="106" t="s">
        <v>30</v>
      </c>
      <c r="G153" s="86" t="s">
        <v>992</v>
      </c>
      <c r="H153" s="13"/>
      <c r="I153" s="112">
        <v>0.66310999999999998</v>
      </c>
      <c r="J153" s="46" t="s">
        <v>27</v>
      </c>
      <c r="K153" s="104" t="s">
        <v>28</v>
      </c>
      <c r="L153" s="47"/>
      <c r="M153" s="104">
        <v>7.1994999999999996</v>
      </c>
      <c r="N153" s="46" t="s">
        <v>29</v>
      </c>
      <c r="O153" s="104" t="s">
        <v>28</v>
      </c>
      <c r="P153" s="100" t="s">
        <v>1089</v>
      </c>
      <c r="Q153" s="13"/>
      <c r="R153" s="104">
        <v>24.124500000000001</v>
      </c>
      <c r="S153" s="46" t="s">
        <v>26</v>
      </c>
      <c r="T153" s="108" t="s">
        <v>966</v>
      </c>
      <c r="U153" s="100" t="s">
        <v>1125</v>
      </c>
      <c r="V153" s="13"/>
      <c r="W153" s="108">
        <v>18.5992</v>
      </c>
      <c r="X153" s="46" t="s">
        <v>27</v>
      </c>
      <c r="Y153" s="100" t="s">
        <v>1161</v>
      </c>
      <c r="Z153" s="13"/>
      <c r="AA153" s="46" t="s">
        <v>1057</v>
      </c>
      <c r="AB153" s="53"/>
      <c r="AC153" s="46" t="s">
        <v>1057</v>
      </c>
      <c r="AD153" s="53"/>
      <c r="AE153" s="46" t="s">
        <v>1057</v>
      </c>
      <c r="AF153" s="101"/>
      <c r="AG153" s="100" t="s">
        <v>1187</v>
      </c>
      <c r="AH153" s="50"/>
      <c r="AI153" s="46">
        <v>1.3571350504878901</v>
      </c>
      <c r="AJ153" s="51"/>
      <c r="AK153" s="108">
        <v>2.4166666666666665</v>
      </c>
      <c r="AL153" s="101"/>
      <c r="AM153" s="108">
        <v>18.116666666666667</v>
      </c>
      <c r="AN153" s="53"/>
      <c r="AO153" s="104">
        <v>3.8</v>
      </c>
      <c r="AP153" s="53"/>
      <c r="AQ153" s="104">
        <v>15.75</v>
      </c>
      <c r="AR153" s="51"/>
      <c r="AS153" s="108">
        <v>1.7241379310344827</v>
      </c>
      <c r="AT153" s="62"/>
      <c r="AU153" s="108">
        <v>98.275862068965509</v>
      </c>
      <c r="AV153" s="101"/>
      <c r="AW153" s="105">
        <v>9000</v>
      </c>
    </row>
    <row r="154" spans="1:49" s="54" customFormat="1" ht="15.75" customHeight="1" x14ac:dyDescent="0.2">
      <c r="A154" s="8" t="s">
        <v>319</v>
      </c>
      <c r="B154" s="8" t="s">
        <v>320</v>
      </c>
      <c r="D154" s="108">
        <v>14.478300000000001</v>
      </c>
      <c r="E154" s="46" t="s">
        <v>27</v>
      </c>
      <c r="F154" s="104" t="s">
        <v>28</v>
      </c>
      <c r="G154" s="86" t="s">
        <v>1021</v>
      </c>
      <c r="H154" s="13"/>
      <c r="I154" s="112">
        <v>0.63343000000000005</v>
      </c>
      <c r="J154" s="46" t="s">
        <v>26</v>
      </c>
      <c r="K154" s="106" t="s">
        <v>30</v>
      </c>
      <c r="L154" s="47"/>
      <c r="M154" s="104">
        <v>9.3203999999999994</v>
      </c>
      <c r="N154" s="46" t="s">
        <v>29</v>
      </c>
      <c r="O154" s="104" t="s">
        <v>28</v>
      </c>
      <c r="P154" s="100" t="s">
        <v>1013</v>
      </c>
      <c r="Q154" s="13"/>
      <c r="R154" s="106">
        <v>15.202199999999999</v>
      </c>
      <c r="S154" s="46" t="s">
        <v>26</v>
      </c>
      <c r="T154" s="106" t="s">
        <v>30</v>
      </c>
      <c r="U154" s="100" t="s">
        <v>1035</v>
      </c>
      <c r="V154" s="13"/>
      <c r="W154" s="106">
        <v>6.8777999999999997</v>
      </c>
      <c r="X154" s="46" t="s">
        <v>26</v>
      </c>
      <c r="Y154" s="100" t="s">
        <v>1126</v>
      </c>
      <c r="Z154" s="13"/>
      <c r="AA154" s="46" t="s">
        <v>1057</v>
      </c>
      <c r="AB154" s="53"/>
      <c r="AC154" s="46" t="s">
        <v>1057</v>
      </c>
      <c r="AD154" s="53"/>
      <c r="AE154" s="46" t="s">
        <v>1057</v>
      </c>
      <c r="AF154" s="101"/>
      <c r="AG154" s="100" t="s">
        <v>1187</v>
      </c>
      <c r="AH154" s="50"/>
      <c r="AI154" s="46">
        <v>7.1338974646297801</v>
      </c>
      <c r="AJ154" s="51"/>
      <c r="AK154" s="108">
        <v>2.4</v>
      </c>
      <c r="AL154" s="101"/>
      <c r="AM154" s="104">
        <v>12</v>
      </c>
      <c r="AN154" s="53"/>
      <c r="AO154" s="46" t="s">
        <v>1057</v>
      </c>
      <c r="AP154" s="53"/>
      <c r="AQ154" s="46" t="s">
        <v>1057</v>
      </c>
      <c r="AR154" s="51"/>
      <c r="AS154" s="106">
        <v>11.111111111111111</v>
      </c>
      <c r="AT154" s="62"/>
      <c r="AU154" s="106">
        <v>88.888888888888886</v>
      </c>
      <c r="AV154" s="101"/>
      <c r="AW154" s="105">
        <v>11300</v>
      </c>
    </row>
    <row r="155" spans="1:49" s="54" customFormat="1" ht="15.75" customHeight="1" x14ac:dyDescent="0.2">
      <c r="A155" s="8" t="s">
        <v>321</v>
      </c>
      <c r="B155" s="8" t="s">
        <v>322</v>
      </c>
      <c r="D155" s="106">
        <v>6.99</v>
      </c>
      <c r="E155" s="46" t="s">
        <v>27</v>
      </c>
      <c r="F155" s="106" t="s">
        <v>30</v>
      </c>
      <c r="G155" s="86" t="s">
        <v>982</v>
      </c>
      <c r="H155" s="13"/>
      <c r="I155" s="110">
        <v>0.20893999999999999</v>
      </c>
      <c r="J155" s="46" t="s">
        <v>26</v>
      </c>
      <c r="K155" s="106" t="s">
        <v>30</v>
      </c>
      <c r="L155" s="47"/>
      <c r="M155" s="106">
        <v>6.8333000000000004</v>
      </c>
      <c r="N155" s="46" t="s">
        <v>27</v>
      </c>
      <c r="O155" s="104" t="s">
        <v>28</v>
      </c>
      <c r="P155" s="100" t="s">
        <v>969</v>
      </c>
      <c r="Q155" s="13"/>
      <c r="R155" s="108">
        <v>35.101900000000001</v>
      </c>
      <c r="S155" s="46" t="s">
        <v>27</v>
      </c>
      <c r="T155" s="108" t="s">
        <v>966</v>
      </c>
      <c r="U155" s="100" t="s">
        <v>1011</v>
      </c>
      <c r="V155" s="13"/>
      <c r="W155" s="104">
        <v>8.6662999999999997</v>
      </c>
      <c r="X155" s="46" t="s">
        <v>27</v>
      </c>
      <c r="Y155" s="100" t="s">
        <v>1031</v>
      </c>
      <c r="Z155" s="13"/>
      <c r="AA155" s="104">
        <v>78.400000000000006</v>
      </c>
      <c r="AB155" s="53"/>
      <c r="AC155" s="104">
        <v>77.8</v>
      </c>
      <c r="AD155" s="53"/>
      <c r="AE155" s="104">
        <v>78.7</v>
      </c>
      <c r="AF155" s="101"/>
      <c r="AG155" s="100" t="s">
        <v>1187</v>
      </c>
      <c r="AH155" s="50"/>
      <c r="AI155" s="46">
        <v>1.01759315212458</v>
      </c>
      <c r="AJ155" s="51"/>
      <c r="AK155" s="104">
        <v>1.95</v>
      </c>
      <c r="AL155" s="101"/>
      <c r="AM155" s="106">
        <v>10.333333333333334</v>
      </c>
      <c r="AN155" s="53"/>
      <c r="AO155" s="108">
        <v>4.3833333333333337</v>
      </c>
      <c r="AP155" s="53"/>
      <c r="AQ155" s="104">
        <v>16.05</v>
      </c>
      <c r="AR155" s="51"/>
      <c r="AS155" s="108">
        <v>4.4753086419753085</v>
      </c>
      <c r="AT155" s="62"/>
      <c r="AU155" s="108">
        <v>95.524691358024697</v>
      </c>
      <c r="AV155" s="101"/>
      <c r="AW155" s="107">
        <v>5600</v>
      </c>
    </row>
    <row r="156" spans="1:49" s="54" customFormat="1" ht="15.75" customHeight="1" x14ac:dyDescent="0.2">
      <c r="A156" s="8" t="s">
        <v>323</v>
      </c>
      <c r="B156" s="8" t="s">
        <v>324</v>
      </c>
      <c r="D156" s="104">
        <v>10.1843</v>
      </c>
      <c r="E156" s="46" t="s">
        <v>26</v>
      </c>
      <c r="F156" s="106" t="s">
        <v>30</v>
      </c>
      <c r="G156" s="86" t="s">
        <v>1032</v>
      </c>
      <c r="H156" s="13"/>
      <c r="I156" s="112">
        <v>0.85709000000000002</v>
      </c>
      <c r="J156" s="46" t="s">
        <v>29</v>
      </c>
      <c r="K156" s="108" t="s">
        <v>966</v>
      </c>
      <c r="L156" s="47"/>
      <c r="M156" s="104">
        <v>7.008</v>
      </c>
      <c r="N156" s="46" t="s">
        <v>27</v>
      </c>
      <c r="O156" s="106" t="s">
        <v>30</v>
      </c>
      <c r="P156" s="100" t="s">
        <v>999</v>
      </c>
      <c r="Q156" s="13"/>
      <c r="R156" s="104">
        <v>22.965</v>
      </c>
      <c r="S156" s="46" t="s">
        <v>27</v>
      </c>
      <c r="T156" s="104" t="s">
        <v>28</v>
      </c>
      <c r="U156" s="100" t="s">
        <v>1001</v>
      </c>
      <c r="V156" s="13"/>
      <c r="W156" s="108">
        <v>11.949199999999999</v>
      </c>
      <c r="X156" s="46" t="s">
        <v>27</v>
      </c>
      <c r="Y156" s="100" t="s">
        <v>1063</v>
      </c>
      <c r="Z156" s="13"/>
      <c r="AA156" s="46" t="s">
        <v>1057</v>
      </c>
      <c r="AB156" s="53"/>
      <c r="AC156" s="46" t="s">
        <v>1057</v>
      </c>
      <c r="AD156" s="53"/>
      <c r="AE156" s="46" t="s">
        <v>1057</v>
      </c>
      <c r="AF156" s="101"/>
      <c r="AG156" s="100" t="s">
        <v>1187</v>
      </c>
      <c r="AH156" s="50"/>
      <c r="AI156" s="46">
        <v>3.4751571041894298</v>
      </c>
      <c r="AJ156" s="51"/>
      <c r="AK156" s="104">
        <v>2</v>
      </c>
      <c r="AL156" s="101"/>
      <c r="AM156" s="106">
        <v>10.116666666666667</v>
      </c>
      <c r="AN156" s="53"/>
      <c r="AO156" s="104">
        <v>3.95</v>
      </c>
      <c r="AP156" s="53"/>
      <c r="AQ156" s="104">
        <v>17.033333333333335</v>
      </c>
      <c r="AR156" s="51"/>
      <c r="AS156" s="104">
        <v>5.5785123966942152</v>
      </c>
      <c r="AT156" s="62"/>
      <c r="AU156" s="104">
        <v>94.421487603305792</v>
      </c>
      <c r="AV156" s="101"/>
      <c r="AW156" s="109">
        <v>12000</v>
      </c>
    </row>
    <row r="157" spans="1:49" s="54" customFormat="1" ht="15.75" customHeight="1" x14ac:dyDescent="0.2">
      <c r="A157" s="8" t="s">
        <v>325</v>
      </c>
      <c r="B157" s="8" t="s">
        <v>326</v>
      </c>
      <c r="D157" s="104">
        <v>10.0518</v>
      </c>
      <c r="E157" s="46" t="s">
        <v>27</v>
      </c>
      <c r="F157" s="104" t="s">
        <v>28</v>
      </c>
      <c r="G157" s="86" t="s">
        <v>982</v>
      </c>
      <c r="H157" s="13"/>
      <c r="I157" s="111">
        <v>0.60604000000000002</v>
      </c>
      <c r="J157" s="46" t="s">
        <v>27</v>
      </c>
      <c r="K157" s="108" t="s">
        <v>966</v>
      </c>
      <c r="L157" s="47"/>
      <c r="M157" s="106">
        <v>4.8273999999999999</v>
      </c>
      <c r="N157" s="46" t="s">
        <v>29</v>
      </c>
      <c r="O157" s="106" t="s">
        <v>30</v>
      </c>
      <c r="P157" s="100" t="s">
        <v>1004</v>
      </c>
      <c r="Q157" s="13"/>
      <c r="R157" s="106">
        <v>11.034000000000001</v>
      </c>
      <c r="S157" s="46" t="s">
        <v>27</v>
      </c>
      <c r="T157" s="106" t="s">
        <v>30</v>
      </c>
      <c r="U157" s="100" t="s">
        <v>1035</v>
      </c>
      <c r="V157" s="13"/>
      <c r="W157" s="104">
        <v>7.7114000000000003</v>
      </c>
      <c r="X157" s="46" t="s">
        <v>27</v>
      </c>
      <c r="Y157" s="100" t="s">
        <v>1084</v>
      </c>
      <c r="Z157" s="13"/>
      <c r="AA157" s="104">
        <v>84.3</v>
      </c>
      <c r="AB157" s="53"/>
      <c r="AC157" s="106">
        <v>88.1</v>
      </c>
      <c r="AD157" s="53"/>
      <c r="AE157" s="104">
        <v>80.8</v>
      </c>
      <c r="AF157" s="101"/>
      <c r="AG157" s="100" t="s">
        <v>1187</v>
      </c>
      <c r="AH157" s="50"/>
      <c r="AI157" s="46">
        <v>1.93654376065218</v>
      </c>
      <c r="AJ157" s="51"/>
      <c r="AK157" s="108">
        <v>2.65</v>
      </c>
      <c r="AL157" s="101"/>
      <c r="AM157" s="104">
        <v>12.666666666666666</v>
      </c>
      <c r="AN157" s="53"/>
      <c r="AO157" s="104">
        <v>3.8833333333333333</v>
      </c>
      <c r="AP157" s="53"/>
      <c r="AQ157" s="104">
        <v>18.616666666666667</v>
      </c>
      <c r="AR157" s="51"/>
      <c r="AS157" s="104">
        <v>5.5785123966942152</v>
      </c>
      <c r="AT157" s="62"/>
      <c r="AU157" s="104">
        <v>94.421487603305792</v>
      </c>
      <c r="AV157" s="101"/>
      <c r="AW157" s="105">
        <v>10100</v>
      </c>
    </row>
    <row r="158" spans="1:49" s="54" customFormat="1" ht="15.75" customHeight="1" x14ac:dyDescent="0.2">
      <c r="A158" s="8" t="s">
        <v>327</v>
      </c>
      <c r="B158" s="8" t="s">
        <v>328</v>
      </c>
      <c r="D158" s="106">
        <v>8.4055999999999997</v>
      </c>
      <c r="E158" s="46" t="s">
        <v>27</v>
      </c>
      <c r="F158" s="104" t="s">
        <v>28</v>
      </c>
      <c r="G158" s="86" t="s">
        <v>1013</v>
      </c>
      <c r="H158" s="13"/>
      <c r="I158" s="110">
        <v>0.18273</v>
      </c>
      <c r="J158" s="46" t="s">
        <v>26</v>
      </c>
      <c r="K158" s="104" t="s">
        <v>28</v>
      </c>
      <c r="L158" s="47"/>
      <c r="M158" s="106">
        <v>5.8017000000000003</v>
      </c>
      <c r="N158" s="46" t="s">
        <v>26</v>
      </c>
      <c r="O158" s="106" t="s">
        <v>30</v>
      </c>
      <c r="P158" s="100" t="s">
        <v>976</v>
      </c>
      <c r="Q158" s="13"/>
      <c r="R158" s="104">
        <v>26.346599999999999</v>
      </c>
      <c r="S158" s="46" t="s">
        <v>26</v>
      </c>
      <c r="T158" s="104" t="s">
        <v>28</v>
      </c>
      <c r="U158" s="100" t="s">
        <v>1034</v>
      </c>
      <c r="V158" s="13"/>
      <c r="W158" s="108">
        <v>20.538900000000002</v>
      </c>
      <c r="X158" s="46" t="s">
        <v>26</v>
      </c>
      <c r="Y158" s="100" t="s">
        <v>1162</v>
      </c>
      <c r="Z158" s="13"/>
      <c r="AA158" s="104">
        <v>83.4</v>
      </c>
      <c r="AB158" s="53"/>
      <c r="AC158" s="104">
        <v>81.8</v>
      </c>
      <c r="AD158" s="53"/>
      <c r="AE158" s="104">
        <v>78.2</v>
      </c>
      <c r="AF158" s="101"/>
      <c r="AG158" s="100" t="s">
        <v>1187</v>
      </c>
      <c r="AH158" s="50"/>
      <c r="AI158" s="46">
        <v>0.83805858964381996</v>
      </c>
      <c r="AJ158" s="51"/>
      <c r="AK158" s="104">
        <v>2.0833333333333335</v>
      </c>
      <c r="AL158" s="101"/>
      <c r="AM158" s="104">
        <v>12.633333333333333</v>
      </c>
      <c r="AN158" s="53"/>
      <c r="AO158" s="108">
        <v>4.2666666666666666</v>
      </c>
      <c r="AP158" s="53"/>
      <c r="AQ158" s="104">
        <v>15.733333333333333</v>
      </c>
      <c r="AR158" s="51"/>
      <c r="AS158" s="104">
        <v>8.92018779342723</v>
      </c>
      <c r="AT158" s="62"/>
      <c r="AU158" s="104">
        <v>91.079812206572768</v>
      </c>
      <c r="AV158" s="101"/>
      <c r="AW158" s="107">
        <v>5800</v>
      </c>
    </row>
    <row r="159" spans="1:49" s="54" customFormat="1" ht="15.75" customHeight="1" x14ac:dyDescent="0.2">
      <c r="A159" s="8" t="s">
        <v>329</v>
      </c>
      <c r="B159" s="8" t="s">
        <v>330</v>
      </c>
      <c r="D159" s="104">
        <v>9.9220000000000006</v>
      </c>
      <c r="E159" s="46" t="s">
        <v>27</v>
      </c>
      <c r="F159" s="104" t="s">
        <v>28</v>
      </c>
      <c r="G159" s="86" t="s">
        <v>983</v>
      </c>
      <c r="H159" s="13"/>
      <c r="I159" s="111">
        <v>0.46801999999999999</v>
      </c>
      <c r="J159" s="46" t="s">
        <v>29</v>
      </c>
      <c r="K159" s="106" t="s">
        <v>30</v>
      </c>
      <c r="L159" s="47"/>
      <c r="M159" s="104">
        <v>7.9874999999999998</v>
      </c>
      <c r="N159" s="46" t="s">
        <v>29</v>
      </c>
      <c r="O159" s="104" t="s">
        <v>28</v>
      </c>
      <c r="P159" s="100" t="s">
        <v>1090</v>
      </c>
      <c r="Q159" s="13"/>
      <c r="R159" s="106">
        <v>17.441500000000001</v>
      </c>
      <c r="S159" s="46" t="s">
        <v>26</v>
      </c>
      <c r="T159" s="106" t="s">
        <v>30</v>
      </c>
      <c r="U159" s="100" t="s">
        <v>1125</v>
      </c>
      <c r="V159" s="13"/>
      <c r="W159" s="106">
        <v>4.7427000000000001</v>
      </c>
      <c r="X159" s="46" t="s">
        <v>26</v>
      </c>
      <c r="Y159" s="100" t="s">
        <v>1126</v>
      </c>
      <c r="Z159" s="13"/>
      <c r="AA159" s="46" t="s">
        <v>1057</v>
      </c>
      <c r="AB159" s="53"/>
      <c r="AC159" s="46" t="s">
        <v>1057</v>
      </c>
      <c r="AD159" s="53"/>
      <c r="AE159" s="46" t="s">
        <v>1057</v>
      </c>
      <c r="AF159" s="101"/>
      <c r="AG159" s="100" t="s">
        <v>1187</v>
      </c>
      <c r="AH159" s="50"/>
      <c r="AI159" s="46">
        <v>1.87242767744442</v>
      </c>
      <c r="AJ159" s="51"/>
      <c r="AK159" s="108">
        <v>2.3833333333333333</v>
      </c>
      <c r="AL159" s="101"/>
      <c r="AM159" s="108">
        <v>17.083333333333332</v>
      </c>
      <c r="AN159" s="53"/>
      <c r="AO159" s="106">
        <v>3.7</v>
      </c>
      <c r="AP159" s="53"/>
      <c r="AQ159" s="104">
        <v>15.233333333333333</v>
      </c>
      <c r="AR159" s="51"/>
      <c r="AS159" s="104">
        <v>5.9659090909090908</v>
      </c>
      <c r="AT159" s="62"/>
      <c r="AU159" s="104">
        <v>94.034090909090907</v>
      </c>
      <c r="AV159" s="101"/>
      <c r="AW159" s="105">
        <v>8700</v>
      </c>
    </row>
    <row r="160" spans="1:49" s="54" customFormat="1" ht="15.75" customHeight="1" x14ac:dyDescent="0.2">
      <c r="A160" s="8" t="s">
        <v>331</v>
      </c>
      <c r="B160" s="8" t="s">
        <v>332</v>
      </c>
      <c r="D160" s="108">
        <v>12.9308</v>
      </c>
      <c r="E160" s="46" t="s">
        <v>27</v>
      </c>
      <c r="F160" s="108" t="s">
        <v>966</v>
      </c>
      <c r="G160" s="86" t="s">
        <v>978</v>
      </c>
      <c r="H160" s="13"/>
      <c r="I160" s="111">
        <v>0.59314999999999996</v>
      </c>
      <c r="J160" s="46" t="s">
        <v>26</v>
      </c>
      <c r="K160" s="104" t="s">
        <v>28</v>
      </c>
      <c r="L160" s="47"/>
      <c r="M160" s="104">
        <v>9.4312000000000005</v>
      </c>
      <c r="N160" s="46" t="s">
        <v>26</v>
      </c>
      <c r="O160" s="104" t="s">
        <v>28</v>
      </c>
      <c r="P160" s="100" t="s">
        <v>1091</v>
      </c>
      <c r="Q160" s="13"/>
      <c r="R160" s="108">
        <v>36.301099999999998</v>
      </c>
      <c r="S160" s="46" t="s">
        <v>29</v>
      </c>
      <c r="T160" s="108" t="s">
        <v>966</v>
      </c>
      <c r="U160" s="100" t="s">
        <v>1033</v>
      </c>
      <c r="V160" s="13"/>
      <c r="W160" s="104">
        <v>8.7199000000000009</v>
      </c>
      <c r="X160" s="46" t="s">
        <v>27</v>
      </c>
      <c r="Y160" s="100" t="s">
        <v>1031</v>
      </c>
      <c r="Z160" s="13"/>
      <c r="AA160" s="46" t="s">
        <v>1057</v>
      </c>
      <c r="AB160" s="53"/>
      <c r="AC160" s="46" t="s">
        <v>1057</v>
      </c>
      <c r="AD160" s="53"/>
      <c r="AE160" s="46" t="s">
        <v>1057</v>
      </c>
      <c r="AF160" s="101"/>
      <c r="AG160" s="100" t="s">
        <v>1187</v>
      </c>
      <c r="AH160" s="50"/>
      <c r="AI160" s="46">
        <v>1.2974324117599401</v>
      </c>
      <c r="AJ160" s="51"/>
      <c r="AK160" s="108">
        <v>2.95</v>
      </c>
      <c r="AL160" s="101"/>
      <c r="AM160" s="104">
        <v>13.416666666666666</v>
      </c>
      <c r="AN160" s="53"/>
      <c r="AO160" s="46" t="s">
        <v>1057</v>
      </c>
      <c r="AP160" s="53"/>
      <c r="AQ160" s="46" t="s">
        <v>1057</v>
      </c>
      <c r="AR160" s="51"/>
      <c r="AS160" s="108">
        <v>4.6357615894039732</v>
      </c>
      <c r="AT160" s="62"/>
      <c r="AU160" s="108">
        <v>95.36423841059603</v>
      </c>
      <c r="AV160" s="101"/>
      <c r="AW160" s="109">
        <v>12200</v>
      </c>
    </row>
    <row r="161" spans="1:49" s="54" customFormat="1" ht="15.75" customHeight="1" x14ac:dyDescent="0.2">
      <c r="A161" s="8" t="s">
        <v>333</v>
      </c>
      <c r="B161" s="8" t="s">
        <v>334</v>
      </c>
      <c r="D161" s="104">
        <v>10.4453</v>
      </c>
      <c r="E161" s="46" t="s">
        <v>27</v>
      </c>
      <c r="F161" s="104" t="s">
        <v>28</v>
      </c>
      <c r="G161" s="86" t="s">
        <v>982</v>
      </c>
      <c r="H161" s="13"/>
      <c r="I161" s="112">
        <v>1.12923</v>
      </c>
      <c r="J161" s="46" t="s">
        <v>29</v>
      </c>
      <c r="K161" s="108" t="s">
        <v>966</v>
      </c>
      <c r="L161" s="47"/>
      <c r="M161" s="104">
        <v>7.6223000000000001</v>
      </c>
      <c r="N161" s="46" t="s">
        <v>27</v>
      </c>
      <c r="O161" s="104" t="s">
        <v>28</v>
      </c>
      <c r="P161" s="100" t="s">
        <v>1092</v>
      </c>
      <c r="Q161" s="13"/>
      <c r="R161" s="104">
        <v>25.7958</v>
      </c>
      <c r="S161" s="46" t="s">
        <v>26</v>
      </c>
      <c r="T161" s="108" t="s">
        <v>966</v>
      </c>
      <c r="U161" s="100" t="s">
        <v>1107</v>
      </c>
      <c r="V161" s="13"/>
      <c r="W161" s="106">
        <v>5.7874999999999996</v>
      </c>
      <c r="X161" s="46" t="s">
        <v>27</v>
      </c>
      <c r="Y161" s="100" t="s">
        <v>1163</v>
      </c>
      <c r="Z161" s="13"/>
      <c r="AA161" s="46" t="s">
        <v>1057</v>
      </c>
      <c r="AB161" s="53"/>
      <c r="AC161" s="46" t="s">
        <v>1057</v>
      </c>
      <c r="AD161" s="53"/>
      <c r="AE161" s="46" t="s">
        <v>1057</v>
      </c>
      <c r="AF161" s="101"/>
      <c r="AG161" s="100" t="s">
        <v>1187</v>
      </c>
      <c r="AH161" s="50"/>
      <c r="AI161" s="46">
        <v>3.6323464945099899</v>
      </c>
      <c r="AJ161" s="51"/>
      <c r="AK161" s="106">
        <v>1.55</v>
      </c>
      <c r="AL161" s="101"/>
      <c r="AM161" s="104">
        <v>14.05</v>
      </c>
      <c r="AN161" s="53"/>
      <c r="AO161" s="106">
        <v>3.7166666666666668</v>
      </c>
      <c r="AP161" s="53"/>
      <c r="AQ161" s="108">
        <v>19.466666666666665</v>
      </c>
      <c r="AR161" s="51"/>
      <c r="AS161" s="104">
        <v>9.5238095238095237</v>
      </c>
      <c r="AT161" s="62"/>
      <c r="AU161" s="104">
        <v>90.476190476190482</v>
      </c>
      <c r="AV161" s="101"/>
      <c r="AW161" s="109">
        <v>14500</v>
      </c>
    </row>
    <row r="162" spans="1:49" s="54" customFormat="1" ht="15.75" customHeight="1" x14ac:dyDescent="0.2">
      <c r="A162" s="8" t="s">
        <v>335</v>
      </c>
      <c r="B162" s="8" t="s">
        <v>336</v>
      </c>
      <c r="D162" s="108">
        <v>15.0943</v>
      </c>
      <c r="E162" s="46" t="s">
        <v>27</v>
      </c>
      <c r="F162" s="108" t="s">
        <v>966</v>
      </c>
      <c r="G162" s="86" t="s">
        <v>985</v>
      </c>
      <c r="H162" s="13"/>
      <c r="I162" s="112">
        <v>0.89622999999999997</v>
      </c>
      <c r="J162" s="46" t="s">
        <v>27</v>
      </c>
      <c r="K162" s="108" t="s">
        <v>966</v>
      </c>
      <c r="L162" s="47"/>
      <c r="M162" s="104">
        <v>7.3113000000000001</v>
      </c>
      <c r="N162" s="46" t="s">
        <v>26</v>
      </c>
      <c r="O162" s="104" t="s">
        <v>28</v>
      </c>
      <c r="P162" s="100" t="s">
        <v>1093</v>
      </c>
      <c r="Q162" s="13"/>
      <c r="R162" s="106">
        <v>13.3962</v>
      </c>
      <c r="S162" s="46" t="s">
        <v>26</v>
      </c>
      <c r="T162" s="106" t="s">
        <v>30</v>
      </c>
      <c r="U162" s="100" t="s">
        <v>1136</v>
      </c>
      <c r="V162" s="13"/>
      <c r="W162" s="106">
        <v>4.8586999999999998</v>
      </c>
      <c r="X162" s="46" t="s">
        <v>26</v>
      </c>
      <c r="Y162" s="100" t="s">
        <v>997</v>
      </c>
      <c r="Z162" s="13"/>
      <c r="AA162" s="106">
        <v>93.9</v>
      </c>
      <c r="AB162" s="53"/>
      <c r="AC162" s="106">
        <v>91.8</v>
      </c>
      <c r="AD162" s="53"/>
      <c r="AE162" s="106">
        <v>83.1</v>
      </c>
      <c r="AF162" s="101"/>
      <c r="AG162" s="100" t="s">
        <v>1187</v>
      </c>
      <c r="AH162" s="50"/>
      <c r="AI162" s="46">
        <v>7.5400305412966597</v>
      </c>
      <c r="AJ162" s="51"/>
      <c r="AK162" s="104">
        <v>2.35</v>
      </c>
      <c r="AL162" s="101"/>
      <c r="AM162" s="108">
        <v>16.066666666666666</v>
      </c>
      <c r="AN162" s="53"/>
      <c r="AO162" s="104">
        <v>4.0166666666666666</v>
      </c>
      <c r="AP162" s="53"/>
      <c r="AQ162" s="108">
        <v>21.5</v>
      </c>
      <c r="AR162" s="51"/>
      <c r="AS162" s="106">
        <v>24</v>
      </c>
      <c r="AT162" s="62"/>
      <c r="AU162" s="106">
        <v>76</v>
      </c>
      <c r="AV162" s="101"/>
      <c r="AW162" s="109">
        <v>16900</v>
      </c>
    </row>
    <row r="163" spans="1:49" s="54" customFormat="1" ht="15.75" customHeight="1" x14ac:dyDescent="0.2">
      <c r="A163" s="8" t="s">
        <v>337</v>
      </c>
      <c r="B163" s="8" t="s">
        <v>338</v>
      </c>
      <c r="D163" s="104">
        <v>8.7454000000000001</v>
      </c>
      <c r="E163" s="46" t="s">
        <v>27</v>
      </c>
      <c r="F163" s="104" t="s">
        <v>28</v>
      </c>
      <c r="G163" s="86" t="s">
        <v>987</v>
      </c>
      <c r="H163" s="13"/>
      <c r="I163" s="111">
        <v>0.45313999999999999</v>
      </c>
      <c r="J163" s="46" t="s">
        <v>26</v>
      </c>
      <c r="K163" s="108" t="s">
        <v>966</v>
      </c>
      <c r="L163" s="47"/>
      <c r="M163" s="108">
        <v>11.439</v>
      </c>
      <c r="N163" s="46" t="s">
        <v>27</v>
      </c>
      <c r="O163" s="104" t="s">
        <v>28</v>
      </c>
      <c r="P163" s="100" t="s">
        <v>971</v>
      </c>
      <c r="Q163" s="13"/>
      <c r="R163" s="108">
        <v>45.537399999999998</v>
      </c>
      <c r="S163" s="46" t="s">
        <v>27</v>
      </c>
      <c r="T163" s="104" t="s">
        <v>28</v>
      </c>
      <c r="U163" s="100" t="s">
        <v>967</v>
      </c>
      <c r="V163" s="13"/>
      <c r="W163" s="104">
        <v>11.5816</v>
      </c>
      <c r="X163" s="46" t="s">
        <v>26</v>
      </c>
      <c r="Y163" s="100" t="s">
        <v>1043</v>
      </c>
      <c r="Z163" s="13"/>
      <c r="AA163" s="46" t="s">
        <v>1057</v>
      </c>
      <c r="AB163" s="53"/>
      <c r="AC163" s="46" t="s">
        <v>1057</v>
      </c>
      <c r="AD163" s="53"/>
      <c r="AE163" s="46" t="s">
        <v>1057</v>
      </c>
      <c r="AF163" s="101"/>
      <c r="AG163" s="100" t="s">
        <v>1187</v>
      </c>
      <c r="AH163" s="50"/>
      <c r="AI163" s="46">
        <v>2.4551766768638101</v>
      </c>
      <c r="AJ163" s="51"/>
      <c r="AK163" s="104">
        <v>1.8666666666666667</v>
      </c>
      <c r="AL163" s="101"/>
      <c r="AM163" s="106">
        <v>9.7666666666666675</v>
      </c>
      <c r="AN163" s="53"/>
      <c r="AO163" s="106">
        <v>3.5333333333333332</v>
      </c>
      <c r="AP163" s="53"/>
      <c r="AQ163" s="106">
        <v>12.083333333333334</v>
      </c>
      <c r="AR163" s="51"/>
      <c r="AS163" s="104">
        <v>8.6455331412103753</v>
      </c>
      <c r="AT163" s="62"/>
      <c r="AU163" s="104">
        <v>91.354466858789635</v>
      </c>
      <c r="AV163" s="101"/>
      <c r="AW163" s="105">
        <v>9000</v>
      </c>
    </row>
    <row r="164" spans="1:49" s="54" customFormat="1" ht="15.75" customHeight="1" x14ac:dyDescent="0.2">
      <c r="A164" s="8" t="s">
        <v>339</v>
      </c>
      <c r="B164" s="8" t="s">
        <v>340</v>
      </c>
      <c r="D164" s="108">
        <v>12.038500000000001</v>
      </c>
      <c r="E164" s="46" t="s">
        <v>29</v>
      </c>
      <c r="F164" s="108" t="s">
        <v>966</v>
      </c>
      <c r="G164" s="86" t="s">
        <v>978</v>
      </c>
      <c r="H164" s="13"/>
      <c r="I164" s="111">
        <v>0.50478999999999996</v>
      </c>
      <c r="J164" s="46" t="s">
        <v>26</v>
      </c>
      <c r="K164" s="104" t="s">
        <v>28</v>
      </c>
      <c r="L164" s="47"/>
      <c r="M164" s="108">
        <v>13.0685</v>
      </c>
      <c r="N164" s="46" t="s">
        <v>27</v>
      </c>
      <c r="O164" s="108" t="s">
        <v>966</v>
      </c>
      <c r="P164" s="100" t="s">
        <v>980</v>
      </c>
      <c r="Q164" s="13"/>
      <c r="R164" s="104">
        <v>28.584499999999998</v>
      </c>
      <c r="S164" s="46" t="s">
        <v>26</v>
      </c>
      <c r="T164" s="104" t="s">
        <v>28</v>
      </c>
      <c r="U164" s="100" t="s">
        <v>970</v>
      </c>
      <c r="V164" s="13"/>
      <c r="W164" s="108">
        <v>16.688800000000001</v>
      </c>
      <c r="X164" s="46" t="s">
        <v>29</v>
      </c>
      <c r="Y164" s="100" t="s">
        <v>1120</v>
      </c>
      <c r="Z164" s="13"/>
      <c r="AA164" s="46" t="s">
        <v>1057</v>
      </c>
      <c r="AB164" s="53"/>
      <c r="AC164" s="46" t="s">
        <v>1057</v>
      </c>
      <c r="AD164" s="53"/>
      <c r="AE164" s="46" t="s">
        <v>1057</v>
      </c>
      <c r="AF164" s="101"/>
      <c r="AG164" s="100" t="s">
        <v>1188</v>
      </c>
      <c r="AH164" s="50"/>
      <c r="AI164" s="46">
        <v>2.0146771837404298</v>
      </c>
      <c r="AJ164" s="51"/>
      <c r="AK164" s="104">
        <v>2.1166666666666667</v>
      </c>
      <c r="AL164" s="101"/>
      <c r="AM164" s="104">
        <v>13</v>
      </c>
      <c r="AN164" s="53"/>
      <c r="AO164" s="104">
        <v>3.9666666666666668</v>
      </c>
      <c r="AP164" s="53"/>
      <c r="AQ164" s="104">
        <v>18.649999999999999</v>
      </c>
      <c r="AR164" s="51"/>
      <c r="AS164" s="104">
        <v>8.6092715231788084</v>
      </c>
      <c r="AT164" s="62"/>
      <c r="AU164" s="104">
        <v>91.390728476821195</v>
      </c>
      <c r="AV164" s="101"/>
      <c r="AW164" s="105">
        <v>10200</v>
      </c>
    </row>
    <row r="165" spans="1:49" s="54" customFormat="1" ht="15.75" customHeight="1" x14ac:dyDescent="0.2">
      <c r="A165" s="8" t="s">
        <v>341</v>
      </c>
      <c r="B165" s="8" t="s">
        <v>342</v>
      </c>
      <c r="D165" s="108">
        <v>13.087899999999999</v>
      </c>
      <c r="E165" s="46" t="s">
        <v>27</v>
      </c>
      <c r="F165" s="104" t="s">
        <v>28</v>
      </c>
      <c r="G165" s="86" t="s">
        <v>1002</v>
      </c>
      <c r="H165" s="13"/>
      <c r="I165" s="111">
        <v>0.59106999999999998</v>
      </c>
      <c r="J165" s="46" t="s">
        <v>27</v>
      </c>
      <c r="K165" s="106" t="s">
        <v>30</v>
      </c>
      <c r="L165" s="47"/>
      <c r="M165" s="106">
        <v>5.0663</v>
      </c>
      <c r="N165" s="46" t="s">
        <v>29</v>
      </c>
      <c r="O165" s="106" t="s">
        <v>30</v>
      </c>
      <c r="P165" s="100" t="s">
        <v>980</v>
      </c>
      <c r="Q165" s="13"/>
      <c r="R165" s="106">
        <v>11.399100000000001</v>
      </c>
      <c r="S165" s="46" t="s">
        <v>26</v>
      </c>
      <c r="T165" s="106" t="s">
        <v>30</v>
      </c>
      <c r="U165" s="100" t="s">
        <v>1122</v>
      </c>
      <c r="V165" s="13"/>
      <c r="W165" s="106">
        <v>3.5467</v>
      </c>
      <c r="X165" s="46" t="s">
        <v>26</v>
      </c>
      <c r="Y165" s="100" t="s">
        <v>1129</v>
      </c>
      <c r="Z165" s="13"/>
      <c r="AA165" s="106">
        <v>94.2</v>
      </c>
      <c r="AB165" s="53"/>
      <c r="AC165" s="106">
        <v>91.5</v>
      </c>
      <c r="AD165" s="53"/>
      <c r="AE165" s="106">
        <v>84.1</v>
      </c>
      <c r="AF165" s="101"/>
      <c r="AG165" s="100" t="s">
        <v>1187</v>
      </c>
      <c r="AH165" s="50"/>
      <c r="AI165" s="46">
        <v>5.2367122381453601</v>
      </c>
      <c r="AJ165" s="51"/>
      <c r="AK165" s="104">
        <v>2.2333333333333334</v>
      </c>
      <c r="AL165" s="101"/>
      <c r="AM165" s="108">
        <v>15.7</v>
      </c>
      <c r="AN165" s="53"/>
      <c r="AO165" s="108">
        <v>4.083333333333333</v>
      </c>
      <c r="AP165" s="53"/>
      <c r="AQ165" s="104">
        <v>18.850000000000001</v>
      </c>
      <c r="AR165" s="51"/>
      <c r="AS165" s="106">
        <v>11.627906976744185</v>
      </c>
      <c r="AT165" s="62"/>
      <c r="AU165" s="106">
        <v>88.372093023255815</v>
      </c>
      <c r="AV165" s="101"/>
      <c r="AW165" s="105">
        <v>10900</v>
      </c>
    </row>
    <row r="166" spans="1:49" s="54" customFormat="1" ht="15.75" customHeight="1" x14ac:dyDescent="0.2">
      <c r="A166" s="8" t="s">
        <v>343</v>
      </c>
      <c r="B166" s="8" t="s">
        <v>344</v>
      </c>
      <c r="D166" s="104">
        <v>11.3283</v>
      </c>
      <c r="E166" s="46" t="s">
        <v>27</v>
      </c>
      <c r="F166" s="104" t="s">
        <v>28</v>
      </c>
      <c r="G166" s="86" t="s">
        <v>1006</v>
      </c>
      <c r="H166" s="13"/>
      <c r="I166" s="112">
        <v>0.67508999999999997</v>
      </c>
      <c r="J166" s="46" t="s">
        <v>27</v>
      </c>
      <c r="K166" s="108" t="s">
        <v>966</v>
      </c>
      <c r="L166" s="47"/>
      <c r="M166" s="108">
        <v>10.4062</v>
      </c>
      <c r="N166" s="46" t="s">
        <v>27</v>
      </c>
      <c r="O166" s="104" t="s">
        <v>28</v>
      </c>
      <c r="P166" s="100" t="s">
        <v>1094</v>
      </c>
      <c r="Q166" s="13"/>
      <c r="R166" s="108">
        <v>32.815800000000003</v>
      </c>
      <c r="S166" s="46" t="s">
        <v>26</v>
      </c>
      <c r="T166" s="108" t="s">
        <v>966</v>
      </c>
      <c r="U166" s="100" t="s">
        <v>977</v>
      </c>
      <c r="V166" s="13"/>
      <c r="W166" s="104">
        <v>8.1669999999999998</v>
      </c>
      <c r="X166" s="46" t="s">
        <v>26</v>
      </c>
      <c r="Y166" s="100" t="s">
        <v>1025</v>
      </c>
      <c r="Z166" s="13"/>
      <c r="AA166" s="108">
        <v>67.2</v>
      </c>
      <c r="AB166" s="53"/>
      <c r="AC166" s="108">
        <v>67.3</v>
      </c>
      <c r="AD166" s="53"/>
      <c r="AE166" s="108">
        <v>68.400000000000006</v>
      </c>
      <c r="AF166" s="101"/>
      <c r="AG166" s="100" t="s">
        <v>1187</v>
      </c>
      <c r="AH166" s="50"/>
      <c r="AI166" s="46">
        <v>2.6830376081570599</v>
      </c>
      <c r="AJ166" s="51"/>
      <c r="AK166" s="104">
        <v>2.2999999999999998</v>
      </c>
      <c r="AL166" s="101"/>
      <c r="AM166" s="106">
        <v>9.3000000000000007</v>
      </c>
      <c r="AN166" s="53"/>
      <c r="AO166" s="106">
        <v>3.75</v>
      </c>
      <c r="AP166" s="53"/>
      <c r="AQ166" s="106">
        <v>14.5</v>
      </c>
      <c r="AR166" s="51"/>
      <c r="AS166" s="104">
        <v>5.5785123966942152</v>
      </c>
      <c r="AT166" s="62"/>
      <c r="AU166" s="104">
        <v>94.421487603305792</v>
      </c>
      <c r="AV166" s="101"/>
      <c r="AW166" s="109">
        <v>12600</v>
      </c>
    </row>
    <row r="167" spans="1:49" s="54" customFormat="1" ht="15.75" customHeight="1" x14ac:dyDescent="0.2">
      <c r="A167" s="8" t="s">
        <v>345</v>
      </c>
      <c r="B167" s="8" t="s">
        <v>346</v>
      </c>
      <c r="D167" s="104">
        <v>8.7605000000000004</v>
      </c>
      <c r="E167" s="46" t="s">
        <v>27</v>
      </c>
      <c r="F167" s="108" t="s">
        <v>966</v>
      </c>
      <c r="G167" s="86" t="s">
        <v>1014</v>
      </c>
      <c r="H167" s="13"/>
      <c r="I167" s="110">
        <v>0.28350999999999998</v>
      </c>
      <c r="J167" s="46" t="s">
        <v>29</v>
      </c>
      <c r="K167" s="104" t="s">
        <v>28</v>
      </c>
      <c r="L167" s="47"/>
      <c r="M167" s="106">
        <v>6.8326000000000002</v>
      </c>
      <c r="N167" s="46" t="s">
        <v>26</v>
      </c>
      <c r="O167" s="104" t="s">
        <v>28</v>
      </c>
      <c r="P167" s="100" t="s">
        <v>1087</v>
      </c>
      <c r="Q167" s="13"/>
      <c r="R167" s="104">
        <v>19.9025</v>
      </c>
      <c r="S167" s="46" t="s">
        <v>26</v>
      </c>
      <c r="T167" s="104" t="s">
        <v>28</v>
      </c>
      <c r="U167" s="100" t="s">
        <v>998</v>
      </c>
      <c r="V167" s="13"/>
      <c r="W167" s="104">
        <v>10.8871</v>
      </c>
      <c r="X167" s="46" t="s">
        <v>26</v>
      </c>
      <c r="Y167" s="100" t="s">
        <v>1094</v>
      </c>
      <c r="Z167" s="13"/>
      <c r="AA167" s="104">
        <v>83.6</v>
      </c>
      <c r="AB167" s="53"/>
      <c r="AC167" s="104">
        <v>80.5</v>
      </c>
      <c r="AD167" s="53"/>
      <c r="AE167" s="104">
        <v>72.900000000000006</v>
      </c>
      <c r="AF167" s="101"/>
      <c r="AG167" s="100" t="s">
        <v>1187</v>
      </c>
      <c r="AH167" s="50"/>
      <c r="AI167" s="46">
        <v>1.2538138990518799</v>
      </c>
      <c r="AJ167" s="51"/>
      <c r="AK167" s="104">
        <v>2</v>
      </c>
      <c r="AL167" s="101"/>
      <c r="AM167" s="104">
        <v>13.983333333333333</v>
      </c>
      <c r="AN167" s="53"/>
      <c r="AO167" s="108">
        <v>4.1500000000000004</v>
      </c>
      <c r="AP167" s="53"/>
      <c r="AQ167" s="108">
        <v>21.266666666666666</v>
      </c>
      <c r="AR167" s="51"/>
      <c r="AS167" s="104">
        <v>8.92018779342723</v>
      </c>
      <c r="AT167" s="62"/>
      <c r="AU167" s="104">
        <v>91.079812206572768</v>
      </c>
      <c r="AV167" s="101"/>
      <c r="AW167" s="105">
        <v>9400</v>
      </c>
    </row>
    <row r="168" spans="1:49" s="54" customFormat="1" ht="15.75" customHeight="1" x14ac:dyDescent="0.2">
      <c r="A168" s="8" t="s">
        <v>347</v>
      </c>
      <c r="B168" s="8" t="s">
        <v>348</v>
      </c>
      <c r="D168" s="108">
        <v>11.6074</v>
      </c>
      <c r="E168" s="46" t="s">
        <v>29</v>
      </c>
      <c r="F168" s="108" t="s">
        <v>966</v>
      </c>
      <c r="G168" s="86" t="s">
        <v>990</v>
      </c>
      <c r="H168" s="13"/>
      <c r="I168" s="111">
        <v>0.39112999999999998</v>
      </c>
      <c r="J168" s="46" t="s">
        <v>27</v>
      </c>
      <c r="K168" s="104" t="s">
        <v>28</v>
      </c>
      <c r="L168" s="47"/>
      <c r="M168" s="108">
        <v>11.423299999999999</v>
      </c>
      <c r="N168" s="46" t="s">
        <v>29</v>
      </c>
      <c r="O168" s="108" t="s">
        <v>966</v>
      </c>
      <c r="P168" s="100" t="s">
        <v>997</v>
      </c>
      <c r="Q168" s="13"/>
      <c r="R168" s="108">
        <v>33.671700000000001</v>
      </c>
      <c r="S168" s="46" t="s">
        <v>27</v>
      </c>
      <c r="T168" s="108" t="s">
        <v>966</v>
      </c>
      <c r="U168" s="100" t="s">
        <v>1130</v>
      </c>
      <c r="V168" s="13"/>
      <c r="W168" s="108">
        <v>12.3955</v>
      </c>
      <c r="X168" s="46" t="s">
        <v>27</v>
      </c>
      <c r="Y168" s="100" t="s">
        <v>984</v>
      </c>
      <c r="Z168" s="13"/>
      <c r="AA168" s="104">
        <v>76</v>
      </c>
      <c r="AB168" s="53"/>
      <c r="AC168" s="104">
        <v>76.5</v>
      </c>
      <c r="AD168" s="53"/>
      <c r="AE168" s="106">
        <v>82.9</v>
      </c>
      <c r="AF168" s="101"/>
      <c r="AG168" s="100" t="s">
        <v>1187</v>
      </c>
      <c r="AH168" s="50"/>
      <c r="AI168" s="46">
        <v>1.01635379294077</v>
      </c>
      <c r="AJ168" s="51"/>
      <c r="AK168" s="104">
        <v>2.3166666666666669</v>
      </c>
      <c r="AL168" s="101"/>
      <c r="AM168" s="104">
        <v>13.3</v>
      </c>
      <c r="AN168" s="53"/>
      <c r="AO168" s="46" t="s">
        <v>1057</v>
      </c>
      <c r="AP168" s="53"/>
      <c r="AQ168" s="46" t="s">
        <v>1057</v>
      </c>
      <c r="AR168" s="51"/>
      <c r="AS168" s="104">
        <v>6.666666666666667</v>
      </c>
      <c r="AT168" s="62"/>
      <c r="AU168" s="104">
        <v>93.333333333333329</v>
      </c>
      <c r="AV168" s="101"/>
      <c r="AW168" s="105">
        <v>11100</v>
      </c>
    </row>
    <row r="169" spans="1:49" s="54" customFormat="1" ht="15.75" customHeight="1" x14ac:dyDescent="0.2">
      <c r="A169" s="8" t="s">
        <v>349</v>
      </c>
      <c r="B169" s="8" t="s">
        <v>350</v>
      </c>
      <c r="D169" s="104">
        <v>11.007199999999999</v>
      </c>
      <c r="E169" s="46" t="s">
        <v>29</v>
      </c>
      <c r="F169" s="108" t="s">
        <v>966</v>
      </c>
      <c r="G169" s="86" t="s">
        <v>1033</v>
      </c>
      <c r="H169" s="13"/>
      <c r="I169" s="111">
        <v>0.37841000000000002</v>
      </c>
      <c r="J169" s="46" t="s">
        <v>26</v>
      </c>
      <c r="K169" s="104" t="s">
        <v>28</v>
      </c>
      <c r="L169" s="47"/>
      <c r="M169" s="108">
        <v>10.617699999999999</v>
      </c>
      <c r="N169" s="46" t="s">
        <v>27</v>
      </c>
      <c r="O169" s="108" t="s">
        <v>966</v>
      </c>
      <c r="P169" s="100" t="s">
        <v>974</v>
      </c>
      <c r="Q169" s="13"/>
      <c r="R169" s="104">
        <v>26.677800000000001</v>
      </c>
      <c r="S169" s="46" t="s">
        <v>26</v>
      </c>
      <c r="T169" s="104" t="s">
        <v>28</v>
      </c>
      <c r="U169" s="100" t="s">
        <v>1110</v>
      </c>
      <c r="V169" s="13"/>
      <c r="W169" s="108">
        <v>60.6128</v>
      </c>
      <c r="X169" s="46" t="s">
        <v>27</v>
      </c>
      <c r="Y169" s="100" t="s">
        <v>1164</v>
      </c>
      <c r="Z169" s="13"/>
      <c r="AA169" s="104">
        <v>76.8</v>
      </c>
      <c r="AB169" s="53"/>
      <c r="AC169" s="104">
        <v>73.7</v>
      </c>
      <c r="AD169" s="53"/>
      <c r="AE169" s="104">
        <v>71.8</v>
      </c>
      <c r="AF169" s="101"/>
      <c r="AG169" s="100" t="s">
        <v>1187</v>
      </c>
      <c r="AH169" s="50"/>
      <c r="AI169" s="46">
        <v>2.0357301419585498</v>
      </c>
      <c r="AJ169" s="51"/>
      <c r="AK169" s="104">
        <v>2.1833333333333331</v>
      </c>
      <c r="AL169" s="101"/>
      <c r="AM169" s="104">
        <v>11.866666666666667</v>
      </c>
      <c r="AN169" s="53"/>
      <c r="AO169" s="108">
        <v>4.05</v>
      </c>
      <c r="AP169" s="53"/>
      <c r="AQ169" s="104">
        <v>16.516666666666666</v>
      </c>
      <c r="AR169" s="51"/>
      <c r="AS169" s="104">
        <v>8.92018779342723</v>
      </c>
      <c r="AT169" s="62"/>
      <c r="AU169" s="104">
        <v>91.079812206572768</v>
      </c>
      <c r="AV169" s="101"/>
      <c r="AW169" s="105">
        <v>9600</v>
      </c>
    </row>
    <row r="170" spans="1:49" s="54" customFormat="1" ht="15.75" customHeight="1" x14ac:dyDescent="0.2">
      <c r="A170" s="8" t="s">
        <v>351</v>
      </c>
      <c r="B170" s="8" t="s">
        <v>352</v>
      </c>
      <c r="D170" s="104">
        <v>10.5059</v>
      </c>
      <c r="E170" s="46" t="s">
        <v>29</v>
      </c>
      <c r="F170" s="104" t="s">
        <v>28</v>
      </c>
      <c r="G170" s="86" t="s">
        <v>986</v>
      </c>
      <c r="H170" s="13"/>
      <c r="I170" s="111">
        <v>0.59763999999999995</v>
      </c>
      <c r="J170" s="46" t="s">
        <v>27</v>
      </c>
      <c r="K170" s="104" t="s">
        <v>28</v>
      </c>
      <c r="L170" s="47"/>
      <c r="M170" s="108">
        <v>11.1455</v>
      </c>
      <c r="N170" s="46" t="s">
        <v>26</v>
      </c>
      <c r="O170" s="108" t="s">
        <v>966</v>
      </c>
      <c r="P170" s="100" t="s">
        <v>988</v>
      </c>
      <c r="Q170" s="13"/>
      <c r="R170" s="108">
        <v>30.657900000000001</v>
      </c>
      <c r="S170" s="46" t="s">
        <v>27</v>
      </c>
      <c r="T170" s="108" t="s">
        <v>966</v>
      </c>
      <c r="U170" s="100" t="s">
        <v>998</v>
      </c>
      <c r="V170" s="13"/>
      <c r="W170" s="104">
        <v>9.2688000000000006</v>
      </c>
      <c r="X170" s="46" t="s">
        <v>26</v>
      </c>
      <c r="Y170" s="100" t="s">
        <v>974</v>
      </c>
      <c r="Z170" s="13"/>
      <c r="AA170" s="46" t="s">
        <v>1057</v>
      </c>
      <c r="AB170" s="53"/>
      <c r="AC170" s="46" t="s">
        <v>1057</v>
      </c>
      <c r="AD170" s="53"/>
      <c r="AE170" s="46" t="s">
        <v>1057</v>
      </c>
      <c r="AF170" s="101"/>
      <c r="AG170" s="100" t="s">
        <v>1187</v>
      </c>
      <c r="AH170" s="50"/>
      <c r="AI170" s="46">
        <v>2.52084261713508</v>
      </c>
      <c r="AJ170" s="51"/>
      <c r="AK170" s="106">
        <v>1.3833333333333333</v>
      </c>
      <c r="AL170" s="101"/>
      <c r="AM170" s="106">
        <v>8.25</v>
      </c>
      <c r="AN170" s="53"/>
      <c r="AO170" s="106">
        <v>3.75</v>
      </c>
      <c r="AP170" s="53"/>
      <c r="AQ170" s="104">
        <v>15.616666666666667</v>
      </c>
      <c r="AR170" s="51"/>
      <c r="AS170" s="104">
        <v>9.2485549132947966</v>
      </c>
      <c r="AT170" s="62"/>
      <c r="AU170" s="104">
        <v>90.751445086705203</v>
      </c>
      <c r="AV170" s="101"/>
      <c r="AW170" s="109">
        <v>12600</v>
      </c>
    </row>
    <row r="171" spans="1:49" s="54" customFormat="1" ht="15.75" customHeight="1" x14ac:dyDescent="0.2">
      <c r="A171" s="8" t="s">
        <v>353</v>
      </c>
      <c r="B171" s="8" t="s">
        <v>354</v>
      </c>
      <c r="D171" s="104">
        <v>10.2035</v>
      </c>
      <c r="E171" s="46" t="s">
        <v>27</v>
      </c>
      <c r="F171" s="106" t="s">
        <v>30</v>
      </c>
      <c r="G171" s="86" t="s">
        <v>985</v>
      </c>
      <c r="H171" s="13"/>
      <c r="I171" s="112">
        <v>0.91717000000000004</v>
      </c>
      <c r="J171" s="46" t="s">
        <v>26</v>
      </c>
      <c r="K171" s="108" t="s">
        <v>966</v>
      </c>
      <c r="L171" s="47"/>
      <c r="M171" s="104">
        <v>9.5729000000000006</v>
      </c>
      <c r="N171" s="46" t="s">
        <v>29</v>
      </c>
      <c r="O171" s="104" t="s">
        <v>28</v>
      </c>
      <c r="P171" s="100" t="s">
        <v>1017</v>
      </c>
      <c r="Q171" s="13"/>
      <c r="R171" s="104">
        <v>23.4451</v>
      </c>
      <c r="S171" s="46" t="s">
        <v>26</v>
      </c>
      <c r="T171" s="104" t="s">
        <v>28</v>
      </c>
      <c r="U171" s="100" t="s">
        <v>986</v>
      </c>
      <c r="V171" s="13"/>
      <c r="W171" s="106">
        <v>6.0193000000000003</v>
      </c>
      <c r="X171" s="46" t="s">
        <v>27</v>
      </c>
      <c r="Y171" s="100" t="s">
        <v>1115</v>
      </c>
      <c r="Z171" s="13"/>
      <c r="AA171" s="104">
        <v>84.7</v>
      </c>
      <c r="AB171" s="53"/>
      <c r="AC171" s="104">
        <v>82.1</v>
      </c>
      <c r="AD171" s="53"/>
      <c r="AE171" s="104">
        <v>75</v>
      </c>
      <c r="AF171" s="101"/>
      <c r="AG171" s="100" t="s">
        <v>1187</v>
      </c>
      <c r="AH171" s="55"/>
      <c r="AI171" s="46">
        <v>3.3202698820854701</v>
      </c>
      <c r="AJ171" s="51"/>
      <c r="AK171" s="104">
        <v>2.0666666666666669</v>
      </c>
      <c r="AL171" s="101"/>
      <c r="AM171" s="104">
        <v>12.833333333333334</v>
      </c>
      <c r="AN171" s="53"/>
      <c r="AO171" s="108">
        <v>4.1500000000000004</v>
      </c>
      <c r="AP171" s="53"/>
      <c r="AQ171" s="108">
        <v>22.133333333333333</v>
      </c>
      <c r="AR171" s="51"/>
      <c r="AS171" s="104">
        <v>7.3170731707317067</v>
      </c>
      <c r="AT171" s="62"/>
      <c r="AU171" s="104">
        <v>92.682926829268297</v>
      </c>
      <c r="AV171" s="101"/>
      <c r="AW171" s="105">
        <v>11100</v>
      </c>
    </row>
    <row r="172" spans="1:49" s="54" customFormat="1" ht="15.75" customHeight="1" x14ac:dyDescent="0.2">
      <c r="A172" s="8" t="s">
        <v>355</v>
      </c>
      <c r="B172" s="8" t="s">
        <v>356</v>
      </c>
      <c r="D172" s="104">
        <v>11.1944</v>
      </c>
      <c r="E172" s="46" t="s">
        <v>27</v>
      </c>
      <c r="F172" s="104" t="s">
        <v>28</v>
      </c>
      <c r="G172" s="86" t="s">
        <v>1039</v>
      </c>
      <c r="H172" s="13"/>
      <c r="I172" s="111">
        <v>0.53186</v>
      </c>
      <c r="J172" s="46" t="s">
        <v>26</v>
      </c>
      <c r="K172" s="104" t="s">
        <v>28</v>
      </c>
      <c r="L172" s="47"/>
      <c r="M172" s="104">
        <v>8.8137000000000008</v>
      </c>
      <c r="N172" s="46" t="s">
        <v>27</v>
      </c>
      <c r="O172" s="106" t="s">
        <v>30</v>
      </c>
      <c r="P172" s="100" t="s">
        <v>1095</v>
      </c>
      <c r="Q172" s="13"/>
      <c r="R172" s="108">
        <v>30.113499999999998</v>
      </c>
      <c r="S172" s="46" t="s">
        <v>27</v>
      </c>
      <c r="T172" s="104" t="s">
        <v>28</v>
      </c>
      <c r="U172" s="100" t="s">
        <v>1052</v>
      </c>
      <c r="V172" s="13"/>
      <c r="W172" s="104">
        <v>11.1694</v>
      </c>
      <c r="X172" s="46" t="s">
        <v>26</v>
      </c>
      <c r="Y172" s="100" t="s">
        <v>1165</v>
      </c>
      <c r="Z172" s="13"/>
      <c r="AA172" s="104">
        <v>75.400000000000006</v>
      </c>
      <c r="AB172" s="53"/>
      <c r="AC172" s="104">
        <v>73.900000000000006</v>
      </c>
      <c r="AD172" s="53"/>
      <c r="AE172" s="108">
        <v>69.599999999999994</v>
      </c>
      <c r="AF172" s="101"/>
      <c r="AG172" s="100" t="s">
        <v>1187</v>
      </c>
      <c r="AH172" s="50"/>
      <c r="AI172" s="46">
        <v>1.66738362454728</v>
      </c>
      <c r="AJ172" s="51"/>
      <c r="AK172" s="106">
        <v>1.5166666666666666</v>
      </c>
      <c r="AL172" s="101"/>
      <c r="AM172" s="104">
        <v>11.033333333333333</v>
      </c>
      <c r="AN172" s="53"/>
      <c r="AO172" s="104">
        <v>3.85</v>
      </c>
      <c r="AP172" s="53"/>
      <c r="AQ172" s="104">
        <v>16.05</v>
      </c>
      <c r="AR172" s="51"/>
      <c r="AS172" s="104">
        <v>8.5106382978723403</v>
      </c>
      <c r="AT172" s="62"/>
      <c r="AU172" s="104">
        <v>91.489361702127653</v>
      </c>
      <c r="AV172" s="101"/>
      <c r="AW172" s="105">
        <v>11000</v>
      </c>
    </row>
    <row r="173" spans="1:49" s="54" customFormat="1" ht="15.75" customHeight="1" x14ac:dyDescent="0.2">
      <c r="A173" s="8" t="s">
        <v>357</v>
      </c>
      <c r="B173" s="8" t="s">
        <v>358</v>
      </c>
      <c r="D173" s="108">
        <v>12.427099999999999</v>
      </c>
      <c r="E173" s="46" t="s">
        <v>26</v>
      </c>
      <c r="F173" s="104" t="s">
        <v>28</v>
      </c>
      <c r="G173" s="86" t="s">
        <v>970</v>
      </c>
      <c r="H173" s="13"/>
      <c r="I173" s="110">
        <v>0.24084</v>
      </c>
      <c r="J173" s="46" t="s">
        <v>26</v>
      </c>
      <c r="K173" s="106" t="s">
        <v>30</v>
      </c>
      <c r="L173" s="47"/>
      <c r="M173" s="104">
        <v>7.2732999999999999</v>
      </c>
      <c r="N173" s="46" t="s">
        <v>27</v>
      </c>
      <c r="O173" s="106" t="s">
        <v>30</v>
      </c>
      <c r="P173" s="100" t="s">
        <v>986</v>
      </c>
      <c r="Q173" s="13"/>
      <c r="R173" s="106">
        <v>15.7507</v>
      </c>
      <c r="S173" s="46" t="s">
        <v>26</v>
      </c>
      <c r="T173" s="106" t="s">
        <v>30</v>
      </c>
      <c r="U173" s="100" t="s">
        <v>1124</v>
      </c>
      <c r="V173" s="13"/>
      <c r="W173" s="106">
        <v>6.5991999999999997</v>
      </c>
      <c r="X173" s="46" t="s">
        <v>26</v>
      </c>
      <c r="Y173" s="100" t="s">
        <v>1149</v>
      </c>
      <c r="Z173" s="13"/>
      <c r="AA173" s="104">
        <v>86.3</v>
      </c>
      <c r="AB173" s="53"/>
      <c r="AC173" s="106">
        <v>88.3</v>
      </c>
      <c r="AD173" s="53"/>
      <c r="AE173" s="106">
        <v>85.3</v>
      </c>
      <c r="AF173" s="101"/>
      <c r="AG173" s="100" t="s">
        <v>1187</v>
      </c>
      <c r="AH173" s="50"/>
      <c r="AI173" s="46">
        <v>2.0766924935179101</v>
      </c>
      <c r="AJ173" s="51"/>
      <c r="AK173" s="108">
        <v>2.5166666666666666</v>
      </c>
      <c r="AL173" s="101"/>
      <c r="AM173" s="104">
        <v>12.85</v>
      </c>
      <c r="AN173" s="53"/>
      <c r="AO173" s="104">
        <v>3.8333333333333335</v>
      </c>
      <c r="AP173" s="53"/>
      <c r="AQ173" s="104">
        <v>17.516666666666666</v>
      </c>
      <c r="AR173" s="51"/>
      <c r="AS173" s="106">
        <v>11.328125</v>
      </c>
      <c r="AT173" s="62"/>
      <c r="AU173" s="106">
        <v>88.671875</v>
      </c>
      <c r="AV173" s="101"/>
      <c r="AW173" s="105">
        <v>10400</v>
      </c>
    </row>
    <row r="174" spans="1:49" s="54" customFormat="1" ht="15.75" customHeight="1" x14ac:dyDescent="0.2">
      <c r="A174" s="8" t="s">
        <v>359</v>
      </c>
      <c r="B174" s="8" t="s">
        <v>360</v>
      </c>
      <c r="D174" s="104">
        <v>9.1986000000000008</v>
      </c>
      <c r="E174" s="46" t="s">
        <v>27</v>
      </c>
      <c r="F174" s="106" t="s">
        <v>30</v>
      </c>
      <c r="G174" s="86" t="s">
        <v>984</v>
      </c>
      <c r="H174" s="13"/>
      <c r="I174" s="111">
        <v>0.43390000000000001</v>
      </c>
      <c r="J174" s="46" t="s">
        <v>29</v>
      </c>
      <c r="K174" s="106" t="s">
        <v>30</v>
      </c>
      <c r="L174" s="47"/>
      <c r="M174" s="106">
        <v>4.7077999999999998</v>
      </c>
      <c r="N174" s="46" t="s">
        <v>26</v>
      </c>
      <c r="O174" s="106" t="s">
        <v>30</v>
      </c>
      <c r="P174" s="100" t="s">
        <v>968</v>
      </c>
      <c r="Q174" s="13"/>
      <c r="R174" s="106">
        <v>16.639900000000001</v>
      </c>
      <c r="S174" s="46" t="s">
        <v>26</v>
      </c>
      <c r="T174" s="104" t="s">
        <v>28</v>
      </c>
      <c r="U174" s="100" t="s">
        <v>1125</v>
      </c>
      <c r="V174" s="13"/>
      <c r="W174" s="106">
        <v>6.5953999999999997</v>
      </c>
      <c r="X174" s="46" t="s">
        <v>27</v>
      </c>
      <c r="Y174" s="100" t="s">
        <v>997</v>
      </c>
      <c r="Z174" s="13"/>
      <c r="AA174" s="46" t="s">
        <v>1057</v>
      </c>
      <c r="AB174" s="53"/>
      <c r="AC174" s="46" t="s">
        <v>1057</v>
      </c>
      <c r="AD174" s="53"/>
      <c r="AE174" s="46" t="s">
        <v>1057</v>
      </c>
      <c r="AF174" s="101"/>
      <c r="AG174" s="100" t="s">
        <v>1187</v>
      </c>
      <c r="AH174" s="56"/>
      <c r="AI174" s="46">
        <v>1.6727411655265501</v>
      </c>
      <c r="AJ174" s="51"/>
      <c r="AK174" s="104">
        <v>1.9833333333333334</v>
      </c>
      <c r="AL174" s="101"/>
      <c r="AM174" s="108">
        <v>17.866666666666667</v>
      </c>
      <c r="AN174" s="53"/>
      <c r="AO174" s="104">
        <v>3.7833333333333332</v>
      </c>
      <c r="AP174" s="53"/>
      <c r="AQ174" s="108">
        <v>21.55</v>
      </c>
      <c r="AR174" s="51"/>
      <c r="AS174" s="104">
        <v>9.5238095238095237</v>
      </c>
      <c r="AT174" s="62"/>
      <c r="AU174" s="104">
        <v>90.476190476190482</v>
      </c>
      <c r="AV174" s="101"/>
      <c r="AW174" s="107">
        <v>7800</v>
      </c>
    </row>
    <row r="175" spans="1:49" s="54" customFormat="1" ht="15.75" customHeight="1" x14ac:dyDescent="0.2">
      <c r="A175" s="8" t="s">
        <v>361</v>
      </c>
      <c r="B175" s="8" t="s">
        <v>362</v>
      </c>
      <c r="D175" s="104">
        <v>9.2896000000000001</v>
      </c>
      <c r="E175" s="46" t="s">
        <v>27</v>
      </c>
      <c r="F175" s="106" t="s">
        <v>30</v>
      </c>
      <c r="G175" s="86" t="s">
        <v>967</v>
      </c>
      <c r="H175" s="13"/>
      <c r="I175" s="112">
        <v>0.83304</v>
      </c>
      <c r="J175" s="46" t="s">
        <v>29</v>
      </c>
      <c r="K175" s="108" t="s">
        <v>966</v>
      </c>
      <c r="L175" s="47"/>
      <c r="M175" s="104">
        <v>7.4721000000000002</v>
      </c>
      <c r="N175" s="46" t="s">
        <v>26</v>
      </c>
      <c r="O175" s="106" t="s">
        <v>30</v>
      </c>
      <c r="P175" s="100" t="s">
        <v>969</v>
      </c>
      <c r="Q175" s="13"/>
      <c r="R175" s="104">
        <v>29.408799999999999</v>
      </c>
      <c r="S175" s="46" t="s">
        <v>27</v>
      </c>
      <c r="T175" s="108" t="s">
        <v>966</v>
      </c>
      <c r="U175" s="100" t="s">
        <v>1011</v>
      </c>
      <c r="V175" s="13"/>
      <c r="W175" s="108">
        <v>14.2378</v>
      </c>
      <c r="X175" s="46" t="s">
        <v>29</v>
      </c>
      <c r="Y175" s="100" t="s">
        <v>1099</v>
      </c>
      <c r="Z175" s="13"/>
      <c r="AA175" s="46" t="s">
        <v>1057</v>
      </c>
      <c r="AB175" s="53"/>
      <c r="AC175" s="46" t="s">
        <v>1057</v>
      </c>
      <c r="AD175" s="53"/>
      <c r="AE175" s="46" t="s">
        <v>1057</v>
      </c>
      <c r="AF175" s="101"/>
      <c r="AG175" s="100" t="s">
        <v>1187</v>
      </c>
      <c r="AH175" s="50"/>
      <c r="AI175" s="46">
        <v>5.2924894409149097</v>
      </c>
      <c r="AJ175" s="51"/>
      <c r="AK175" s="108">
        <v>2.6</v>
      </c>
      <c r="AL175" s="101"/>
      <c r="AM175" s="106">
        <v>9.8666666666666671</v>
      </c>
      <c r="AN175" s="53"/>
      <c r="AO175" s="104">
        <v>3.7833333333333332</v>
      </c>
      <c r="AP175" s="53"/>
      <c r="AQ175" s="108">
        <v>19.5</v>
      </c>
      <c r="AR175" s="51"/>
      <c r="AS175" s="104">
        <v>6.1224489795918364</v>
      </c>
      <c r="AT175" s="62"/>
      <c r="AU175" s="104">
        <v>93.877551020408163</v>
      </c>
      <c r="AV175" s="101"/>
      <c r="AW175" s="105">
        <v>9800</v>
      </c>
    </row>
    <row r="176" spans="1:49" s="54" customFormat="1" ht="15.75" customHeight="1" x14ac:dyDescent="0.2">
      <c r="A176" s="8" t="s">
        <v>363</v>
      </c>
      <c r="B176" s="8" t="s">
        <v>364</v>
      </c>
      <c r="D176" s="104">
        <v>9.5236000000000001</v>
      </c>
      <c r="E176" s="46" t="s">
        <v>26</v>
      </c>
      <c r="F176" s="106" t="s">
        <v>30</v>
      </c>
      <c r="G176" s="86" t="s">
        <v>974</v>
      </c>
      <c r="H176" s="13"/>
      <c r="I176" s="110">
        <v>0.34497</v>
      </c>
      <c r="J176" s="46" t="s">
        <v>26</v>
      </c>
      <c r="K176" s="106" t="s">
        <v>30</v>
      </c>
      <c r="L176" s="47"/>
      <c r="M176" s="104">
        <v>7.4291</v>
      </c>
      <c r="N176" s="46" t="s">
        <v>27</v>
      </c>
      <c r="O176" s="104" t="s">
        <v>28</v>
      </c>
      <c r="P176" s="100" t="s">
        <v>973</v>
      </c>
      <c r="Q176" s="13"/>
      <c r="R176" s="104">
        <v>22.915700000000001</v>
      </c>
      <c r="S176" s="46" t="s">
        <v>26</v>
      </c>
      <c r="T176" s="104" t="s">
        <v>28</v>
      </c>
      <c r="U176" s="100" t="s">
        <v>1014</v>
      </c>
      <c r="V176" s="13"/>
      <c r="W176" s="104">
        <v>7.7371999999999996</v>
      </c>
      <c r="X176" s="46" t="s">
        <v>27</v>
      </c>
      <c r="Y176" s="100" t="s">
        <v>1083</v>
      </c>
      <c r="Z176" s="13"/>
      <c r="AA176" s="104">
        <v>76.8</v>
      </c>
      <c r="AB176" s="53"/>
      <c r="AC176" s="104">
        <v>75.2</v>
      </c>
      <c r="AD176" s="53"/>
      <c r="AE176" s="104">
        <v>74.8</v>
      </c>
      <c r="AF176" s="101"/>
      <c r="AG176" s="100" t="s">
        <v>1187</v>
      </c>
      <c r="AH176" s="50"/>
      <c r="AI176" s="46">
        <v>2.5714570498104301</v>
      </c>
      <c r="AJ176" s="51"/>
      <c r="AK176" s="104">
        <v>2.2166666666666668</v>
      </c>
      <c r="AL176" s="101"/>
      <c r="AM176" s="104">
        <v>11.566666666666666</v>
      </c>
      <c r="AN176" s="53"/>
      <c r="AO176" s="104">
        <v>3.85</v>
      </c>
      <c r="AP176" s="53"/>
      <c r="AQ176" s="106">
        <v>13.466666666666667</v>
      </c>
      <c r="AR176" s="51"/>
      <c r="AS176" s="104">
        <v>5.5785123966942152</v>
      </c>
      <c r="AT176" s="62"/>
      <c r="AU176" s="104">
        <v>94.421487603305792</v>
      </c>
      <c r="AV176" s="101"/>
      <c r="AW176" s="105">
        <v>9900</v>
      </c>
    </row>
    <row r="177" spans="1:49" s="54" customFormat="1" ht="15.75" customHeight="1" x14ac:dyDescent="0.2">
      <c r="A177" s="8" t="s">
        <v>365</v>
      </c>
      <c r="B177" s="8" t="s">
        <v>366</v>
      </c>
      <c r="D177" s="106">
        <v>8.6921999999999997</v>
      </c>
      <c r="E177" s="46" t="s">
        <v>27</v>
      </c>
      <c r="F177" s="106" t="s">
        <v>30</v>
      </c>
      <c r="G177" s="86" t="s">
        <v>991</v>
      </c>
      <c r="H177" s="13"/>
      <c r="I177" s="111">
        <v>0.51637</v>
      </c>
      <c r="J177" s="46" t="s">
        <v>29</v>
      </c>
      <c r="K177" s="104" t="s">
        <v>28</v>
      </c>
      <c r="L177" s="47"/>
      <c r="M177" s="106">
        <v>4.9341999999999997</v>
      </c>
      <c r="N177" s="46" t="s">
        <v>26</v>
      </c>
      <c r="O177" s="106" t="s">
        <v>30</v>
      </c>
      <c r="P177" s="100" t="s">
        <v>1096</v>
      </c>
      <c r="Q177" s="13"/>
      <c r="R177" s="106">
        <v>16.9253</v>
      </c>
      <c r="S177" s="46" t="s">
        <v>26</v>
      </c>
      <c r="T177" s="104" t="s">
        <v>28</v>
      </c>
      <c r="U177" s="100" t="s">
        <v>987</v>
      </c>
      <c r="V177" s="13"/>
      <c r="W177" s="106">
        <v>4.5613999999999999</v>
      </c>
      <c r="X177" s="46" t="s">
        <v>26</v>
      </c>
      <c r="Y177" s="100" t="s">
        <v>973</v>
      </c>
      <c r="Z177" s="13"/>
      <c r="AA177" s="46" t="s">
        <v>1057</v>
      </c>
      <c r="AB177" s="53"/>
      <c r="AC177" s="46" t="s">
        <v>1057</v>
      </c>
      <c r="AD177" s="53"/>
      <c r="AE177" s="46" t="s">
        <v>1057</v>
      </c>
      <c r="AF177" s="101"/>
      <c r="AG177" s="100" t="s">
        <v>1187</v>
      </c>
      <c r="AH177" s="50"/>
      <c r="AI177" s="46">
        <v>3.0974388190070101</v>
      </c>
      <c r="AJ177" s="51"/>
      <c r="AK177" s="104">
        <v>1.9166666666666667</v>
      </c>
      <c r="AL177" s="101"/>
      <c r="AM177" s="108">
        <v>14.716666666666667</v>
      </c>
      <c r="AN177" s="53"/>
      <c r="AO177" s="104">
        <v>3.7666666666666666</v>
      </c>
      <c r="AP177" s="53"/>
      <c r="AQ177" s="104">
        <v>18.516666666666666</v>
      </c>
      <c r="AR177" s="51"/>
      <c r="AS177" s="104">
        <v>8.3333333333333321</v>
      </c>
      <c r="AT177" s="62"/>
      <c r="AU177" s="104">
        <v>91.666666666666657</v>
      </c>
      <c r="AV177" s="101"/>
      <c r="AW177" s="107">
        <v>7500</v>
      </c>
    </row>
    <row r="178" spans="1:49" s="54" customFormat="1" ht="15.75" customHeight="1" x14ac:dyDescent="0.2">
      <c r="A178" s="8" t="s">
        <v>367</v>
      </c>
      <c r="B178" s="8" t="s">
        <v>368</v>
      </c>
      <c r="D178" s="108">
        <v>14.15</v>
      </c>
      <c r="E178" s="46" t="s">
        <v>27</v>
      </c>
      <c r="F178" s="108" t="s">
        <v>966</v>
      </c>
      <c r="G178" s="86" t="s">
        <v>1025</v>
      </c>
      <c r="H178" s="13"/>
      <c r="I178" s="110">
        <v>0.24776000000000001</v>
      </c>
      <c r="J178" s="46" t="s">
        <v>27</v>
      </c>
      <c r="K178" s="106" t="s">
        <v>30</v>
      </c>
      <c r="L178" s="47"/>
      <c r="M178" s="108">
        <v>10.4886</v>
      </c>
      <c r="N178" s="46" t="s">
        <v>29</v>
      </c>
      <c r="O178" s="104" t="s">
        <v>28</v>
      </c>
      <c r="P178" s="100" t="s">
        <v>997</v>
      </c>
      <c r="Q178" s="13"/>
      <c r="R178" s="104">
        <v>27.171399999999998</v>
      </c>
      <c r="S178" s="46" t="s">
        <v>27</v>
      </c>
      <c r="T178" s="104" t="s">
        <v>28</v>
      </c>
      <c r="U178" s="100" t="s">
        <v>1137</v>
      </c>
      <c r="V178" s="13"/>
      <c r="W178" s="104">
        <v>8.8646999999999991</v>
      </c>
      <c r="X178" s="46" t="s">
        <v>26</v>
      </c>
      <c r="Y178" s="100" t="s">
        <v>1141</v>
      </c>
      <c r="Z178" s="13"/>
      <c r="AA178" s="46" t="s">
        <v>1057</v>
      </c>
      <c r="AB178" s="53"/>
      <c r="AC178" s="46" t="s">
        <v>1057</v>
      </c>
      <c r="AD178" s="53"/>
      <c r="AE178" s="46" t="s">
        <v>1057</v>
      </c>
      <c r="AF178" s="101"/>
      <c r="AG178" s="100" t="s">
        <v>1187</v>
      </c>
      <c r="AH178" s="50"/>
      <c r="AI178" s="46">
        <v>1.8761068334235</v>
      </c>
      <c r="AJ178" s="51"/>
      <c r="AK178" s="104">
        <v>2.0666666666666669</v>
      </c>
      <c r="AL178" s="101"/>
      <c r="AM178" s="106">
        <v>10.366666666666667</v>
      </c>
      <c r="AN178" s="53"/>
      <c r="AO178" s="46" t="s">
        <v>1057</v>
      </c>
      <c r="AP178" s="53"/>
      <c r="AQ178" s="46" t="s">
        <v>1057</v>
      </c>
      <c r="AR178" s="51"/>
      <c r="AS178" s="104">
        <v>10</v>
      </c>
      <c r="AT178" s="62"/>
      <c r="AU178" s="104">
        <v>90</v>
      </c>
      <c r="AV178" s="101"/>
      <c r="AW178" s="105">
        <v>9200</v>
      </c>
    </row>
    <row r="179" spans="1:49" s="54" customFormat="1" ht="15.75" customHeight="1" x14ac:dyDescent="0.2">
      <c r="A179" s="8" t="s">
        <v>369</v>
      </c>
      <c r="B179" s="8" t="s">
        <v>370</v>
      </c>
      <c r="D179" s="108">
        <v>13.3687</v>
      </c>
      <c r="E179" s="46" t="s">
        <v>27</v>
      </c>
      <c r="F179" s="104" t="s">
        <v>28</v>
      </c>
      <c r="G179" s="86" t="s">
        <v>996</v>
      </c>
      <c r="H179" s="13"/>
      <c r="I179" s="111">
        <v>0.56408000000000003</v>
      </c>
      <c r="J179" s="46" t="s">
        <v>26</v>
      </c>
      <c r="K179" s="106" t="s">
        <v>30</v>
      </c>
      <c r="L179" s="47"/>
      <c r="M179" s="106">
        <v>5.7535999999999996</v>
      </c>
      <c r="N179" s="46" t="s">
        <v>27</v>
      </c>
      <c r="O179" s="106" t="s">
        <v>30</v>
      </c>
      <c r="P179" s="100" t="s">
        <v>1097</v>
      </c>
      <c r="Q179" s="13"/>
      <c r="R179" s="106">
        <v>7.7843</v>
      </c>
      <c r="S179" s="46" t="s">
        <v>26</v>
      </c>
      <c r="T179" s="106" t="s">
        <v>30</v>
      </c>
      <c r="U179" s="100" t="s">
        <v>1122</v>
      </c>
      <c r="V179" s="13"/>
      <c r="W179" s="106">
        <v>6.0359999999999996</v>
      </c>
      <c r="X179" s="46" t="s">
        <v>26</v>
      </c>
      <c r="Y179" s="100" t="s">
        <v>1002</v>
      </c>
      <c r="Z179" s="13"/>
      <c r="AA179" s="46" t="s">
        <v>1057</v>
      </c>
      <c r="AB179" s="53"/>
      <c r="AC179" s="46" t="s">
        <v>1057</v>
      </c>
      <c r="AD179" s="53"/>
      <c r="AE179" s="46" t="s">
        <v>1057</v>
      </c>
      <c r="AF179" s="101"/>
      <c r="AG179" s="100" t="s">
        <v>1187</v>
      </c>
      <c r="AH179" s="50"/>
      <c r="AI179" s="46">
        <v>1.1285797270925599</v>
      </c>
      <c r="AJ179" s="51"/>
      <c r="AK179" s="106">
        <v>1.7166666666666666</v>
      </c>
      <c r="AL179" s="101"/>
      <c r="AM179" s="108">
        <v>27.716666666666665</v>
      </c>
      <c r="AN179" s="53"/>
      <c r="AO179" s="108">
        <v>4.5</v>
      </c>
      <c r="AP179" s="53"/>
      <c r="AQ179" s="108">
        <v>39.65</v>
      </c>
      <c r="AR179" s="51"/>
      <c r="AS179" s="106">
        <v>12</v>
      </c>
      <c r="AT179" s="62"/>
      <c r="AU179" s="106">
        <v>88</v>
      </c>
      <c r="AV179" s="101"/>
      <c r="AW179" s="109">
        <v>14400</v>
      </c>
    </row>
    <row r="180" spans="1:49" s="54" customFormat="1" ht="15.75" customHeight="1" x14ac:dyDescent="0.2">
      <c r="A180" s="8" t="s">
        <v>371</v>
      </c>
      <c r="B180" s="8" t="s">
        <v>372</v>
      </c>
      <c r="D180" s="106">
        <v>7.3681000000000001</v>
      </c>
      <c r="E180" s="46" t="s">
        <v>27</v>
      </c>
      <c r="F180" s="104" t="s">
        <v>28</v>
      </c>
      <c r="G180" s="86" t="s">
        <v>974</v>
      </c>
      <c r="H180" s="13"/>
      <c r="I180" s="110">
        <v>0.29138999999999998</v>
      </c>
      <c r="J180" s="46" t="s">
        <v>29</v>
      </c>
      <c r="K180" s="108" t="s">
        <v>966</v>
      </c>
      <c r="L180" s="47"/>
      <c r="M180" s="104">
        <v>7.3848000000000003</v>
      </c>
      <c r="N180" s="46" t="s">
        <v>26</v>
      </c>
      <c r="O180" s="104" t="s">
        <v>28</v>
      </c>
      <c r="P180" s="100" t="s">
        <v>1064</v>
      </c>
      <c r="Q180" s="13"/>
      <c r="R180" s="108">
        <v>41.261499999999998</v>
      </c>
      <c r="S180" s="46" t="s">
        <v>26</v>
      </c>
      <c r="T180" s="108" t="s">
        <v>966</v>
      </c>
      <c r="U180" s="100" t="s">
        <v>977</v>
      </c>
      <c r="V180" s="13"/>
      <c r="W180" s="106">
        <v>6.8103999999999996</v>
      </c>
      <c r="X180" s="46" t="s">
        <v>27</v>
      </c>
      <c r="Y180" s="100" t="s">
        <v>1006</v>
      </c>
      <c r="Z180" s="13"/>
      <c r="AA180" s="46" t="s">
        <v>1057</v>
      </c>
      <c r="AB180" s="53"/>
      <c r="AC180" s="46" t="s">
        <v>1057</v>
      </c>
      <c r="AD180" s="53"/>
      <c r="AE180" s="46" t="s">
        <v>1057</v>
      </c>
      <c r="AF180" s="101"/>
      <c r="AG180" s="100" t="s">
        <v>1187</v>
      </c>
      <c r="AH180" s="50"/>
      <c r="AI180" s="46">
        <v>0.71944386575868002</v>
      </c>
      <c r="AJ180" s="51"/>
      <c r="AK180" s="104">
        <v>2.0166666666666666</v>
      </c>
      <c r="AL180" s="101"/>
      <c r="AM180" s="104">
        <v>11.9</v>
      </c>
      <c r="AN180" s="53"/>
      <c r="AO180" s="108">
        <v>4.5999999999999996</v>
      </c>
      <c r="AP180" s="53"/>
      <c r="AQ180" s="104">
        <v>17.383333333333333</v>
      </c>
      <c r="AR180" s="51"/>
      <c r="AS180" s="108">
        <v>4.4753086419753085</v>
      </c>
      <c r="AT180" s="62"/>
      <c r="AU180" s="108">
        <v>95.524691358024697</v>
      </c>
      <c r="AV180" s="101"/>
      <c r="AW180" s="107">
        <v>5500</v>
      </c>
    </row>
    <row r="181" spans="1:49" s="54" customFormat="1" ht="15.75" customHeight="1" x14ac:dyDescent="0.2">
      <c r="A181" s="8" t="s">
        <v>373</v>
      </c>
      <c r="B181" s="8" t="s">
        <v>374</v>
      </c>
      <c r="D181" s="104">
        <v>9.0008999999999997</v>
      </c>
      <c r="E181" s="46" t="s">
        <v>27</v>
      </c>
      <c r="F181" s="106" t="s">
        <v>30</v>
      </c>
      <c r="G181" s="86" t="s">
        <v>144</v>
      </c>
      <c r="H181" s="13"/>
      <c r="I181" s="112">
        <v>1.25386</v>
      </c>
      <c r="J181" s="46" t="s">
        <v>29</v>
      </c>
      <c r="K181" s="108" t="s">
        <v>966</v>
      </c>
      <c r="L181" s="47"/>
      <c r="M181" s="108">
        <v>17.3749</v>
      </c>
      <c r="N181" s="46" t="s">
        <v>26</v>
      </c>
      <c r="O181" s="108" t="s">
        <v>966</v>
      </c>
      <c r="P181" s="100" t="s">
        <v>1080</v>
      </c>
      <c r="Q181" s="13"/>
      <c r="R181" s="108">
        <v>32.869100000000003</v>
      </c>
      <c r="S181" s="46" t="s">
        <v>27</v>
      </c>
      <c r="T181" s="108" t="s">
        <v>966</v>
      </c>
      <c r="U181" s="100" t="s">
        <v>1115</v>
      </c>
      <c r="V181" s="13"/>
      <c r="W181" s="108">
        <v>11.7331</v>
      </c>
      <c r="X181" s="46" t="s">
        <v>29</v>
      </c>
      <c r="Y181" s="100" t="s">
        <v>988</v>
      </c>
      <c r="Z181" s="13"/>
      <c r="AA181" s="108">
        <v>64.599999999999994</v>
      </c>
      <c r="AB181" s="53"/>
      <c r="AC181" s="108">
        <v>64.7</v>
      </c>
      <c r="AD181" s="53"/>
      <c r="AE181" s="108">
        <v>70.3</v>
      </c>
      <c r="AF181" s="101"/>
      <c r="AG181" s="100" t="s">
        <v>1187</v>
      </c>
      <c r="AH181" s="50"/>
      <c r="AI181" s="46">
        <v>6.9907127334294001</v>
      </c>
      <c r="AJ181" s="51"/>
      <c r="AK181" s="104">
        <v>1.8666666666666667</v>
      </c>
      <c r="AL181" s="101"/>
      <c r="AM181" s="106">
        <v>8.35</v>
      </c>
      <c r="AN181" s="53"/>
      <c r="AO181" s="106">
        <v>3.4333333333333331</v>
      </c>
      <c r="AP181" s="53"/>
      <c r="AQ181" s="106">
        <v>14.5</v>
      </c>
      <c r="AR181" s="51"/>
      <c r="AS181" s="104">
        <v>10</v>
      </c>
      <c r="AT181" s="62"/>
      <c r="AU181" s="104">
        <v>90</v>
      </c>
      <c r="AV181" s="101"/>
      <c r="AW181" s="105">
        <v>10500</v>
      </c>
    </row>
    <row r="182" spans="1:49" s="54" customFormat="1" ht="15.75" customHeight="1" x14ac:dyDescent="0.2">
      <c r="A182" s="8" t="s">
        <v>375</v>
      </c>
      <c r="B182" s="8" t="s">
        <v>376</v>
      </c>
      <c r="D182" s="104">
        <v>9.3994</v>
      </c>
      <c r="E182" s="46" t="s">
        <v>27</v>
      </c>
      <c r="F182" s="104" t="s">
        <v>28</v>
      </c>
      <c r="G182" s="86" t="s">
        <v>976</v>
      </c>
      <c r="H182" s="13"/>
      <c r="I182" s="111">
        <v>0.44871</v>
      </c>
      <c r="J182" s="46" t="s">
        <v>29</v>
      </c>
      <c r="K182" s="104" t="s">
        <v>28</v>
      </c>
      <c r="L182" s="47"/>
      <c r="M182" s="106">
        <v>6.8880999999999997</v>
      </c>
      <c r="N182" s="46" t="s">
        <v>29</v>
      </c>
      <c r="O182" s="104" t="s">
        <v>28</v>
      </c>
      <c r="P182" s="100" t="s">
        <v>1067</v>
      </c>
      <c r="Q182" s="13"/>
      <c r="R182" s="106">
        <v>16.200900000000001</v>
      </c>
      <c r="S182" s="46" t="s">
        <v>26</v>
      </c>
      <c r="T182" s="106" t="s">
        <v>30</v>
      </c>
      <c r="U182" s="100" t="s">
        <v>1068</v>
      </c>
      <c r="V182" s="13"/>
      <c r="W182" s="104">
        <v>7.3289999999999997</v>
      </c>
      <c r="X182" s="46" t="s">
        <v>27</v>
      </c>
      <c r="Y182" s="100" t="s">
        <v>977</v>
      </c>
      <c r="Z182" s="13"/>
      <c r="AA182" s="106">
        <v>87.8</v>
      </c>
      <c r="AB182" s="53"/>
      <c r="AC182" s="106">
        <v>87.2</v>
      </c>
      <c r="AD182" s="53"/>
      <c r="AE182" s="106">
        <v>84.7</v>
      </c>
      <c r="AF182" s="101"/>
      <c r="AG182" s="100" t="s">
        <v>1187</v>
      </c>
      <c r="AH182" s="50"/>
      <c r="AI182" s="46">
        <v>0.52012062889556998</v>
      </c>
      <c r="AJ182" s="51"/>
      <c r="AK182" s="106">
        <v>1.8166666666666667</v>
      </c>
      <c r="AL182" s="101"/>
      <c r="AM182" s="108">
        <v>14.466666666666667</v>
      </c>
      <c r="AN182" s="53"/>
      <c r="AO182" s="106">
        <v>3.7333333333333334</v>
      </c>
      <c r="AP182" s="53"/>
      <c r="AQ182" s="106">
        <v>14.316666666666666</v>
      </c>
      <c r="AR182" s="51"/>
      <c r="AS182" s="106">
        <v>13.461538461538462</v>
      </c>
      <c r="AT182" s="62"/>
      <c r="AU182" s="106">
        <v>86.538461538461547</v>
      </c>
      <c r="AV182" s="101"/>
      <c r="AW182" s="105">
        <v>8800</v>
      </c>
    </row>
    <row r="183" spans="1:49" s="54" customFormat="1" ht="15.75" customHeight="1" x14ac:dyDescent="0.2">
      <c r="A183" s="8" t="s">
        <v>377</v>
      </c>
      <c r="B183" s="8" t="s">
        <v>378</v>
      </c>
      <c r="D183" s="108">
        <v>13.9175</v>
      </c>
      <c r="E183" s="46" t="s">
        <v>27</v>
      </c>
      <c r="F183" s="104" t="s">
        <v>28</v>
      </c>
      <c r="G183" s="86" t="s">
        <v>1006</v>
      </c>
      <c r="H183" s="13"/>
      <c r="I183" s="112">
        <v>1.0309299999999999</v>
      </c>
      <c r="J183" s="46" t="s">
        <v>26</v>
      </c>
      <c r="K183" s="104" t="s">
        <v>28</v>
      </c>
      <c r="L183" s="47"/>
      <c r="M183" s="104">
        <v>7.0876000000000001</v>
      </c>
      <c r="N183" s="46" t="s">
        <v>27</v>
      </c>
      <c r="O183" s="104" t="s">
        <v>28</v>
      </c>
      <c r="P183" s="100" t="s">
        <v>1088</v>
      </c>
      <c r="Q183" s="13"/>
      <c r="R183" s="106">
        <v>8.1829999999999998</v>
      </c>
      <c r="S183" s="46" t="s">
        <v>26</v>
      </c>
      <c r="T183" s="106" t="s">
        <v>30</v>
      </c>
      <c r="U183" s="100" t="s">
        <v>1134</v>
      </c>
      <c r="V183" s="13"/>
      <c r="W183" s="106">
        <v>3.2219000000000002</v>
      </c>
      <c r="X183" s="46" t="s">
        <v>26</v>
      </c>
      <c r="Y183" s="100" t="s">
        <v>1166</v>
      </c>
      <c r="Z183" s="13"/>
      <c r="AA183" s="106">
        <v>94.2</v>
      </c>
      <c r="AB183" s="53"/>
      <c r="AC183" s="106">
        <v>93</v>
      </c>
      <c r="AD183" s="53"/>
      <c r="AE183" s="106">
        <v>86.4</v>
      </c>
      <c r="AF183" s="101"/>
      <c r="AG183" s="100" t="s">
        <v>1187</v>
      </c>
      <c r="AH183" s="50"/>
      <c r="AI183" s="46">
        <v>18.656156536208499</v>
      </c>
      <c r="AJ183" s="51"/>
      <c r="AK183" s="104">
        <v>2.3333333333333335</v>
      </c>
      <c r="AL183" s="101"/>
      <c r="AM183" s="108">
        <v>21.166666666666668</v>
      </c>
      <c r="AN183" s="53"/>
      <c r="AO183" s="108">
        <v>4.6333333333333337</v>
      </c>
      <c r="AP183" s="53"/>
      <c r="AQ183" s="108">
        <v>24.066666666666666</v>
      </c>
      <c r="AR183" s="51"/>
      <c r="AS183" s="106">
        <v>11.165048543689322</v>
      </c>
      <c r="AT183" s="62"/>
      <c r="AU183" s="106">
        <v>88.834951456310691</v>
      </c>
      <c r="AV183" s="101"/>
      <c r="AW183" s="109">
        <v>14800</v>
      </c>
    </row>
    <row r="184" spans="1:49" s="54" customFormat="1" ht="15.75" customHeight="1" x14ac:dyDescent="0.2">
      <c r="A184" s="8" t="s">
        <v>379</v>
      </c>
      <c r="B184" s="8" t="s">
        <v>380</v>
      </c>
      <c r="D184" s="104">
        <v>11.140700000000001</v>
      </c>
      <c r="E184" s="46" t="s">
        <v>26</v>
      </c>
      <c r="F184" s="104" t="s">
        <v>28</v>
      </c>
      <c r="G184" s="86" t="s">
        <v>995</v>
      </c>
      <c r="H184" s="13"/>
      <c r="I184" s="111">
        <v>0.44366</v>
      </c>
      <c r="J184" s="46" t="s">
        <v>26</v>
      </c>
      <c r="K184" s="106" t="s">
        <v>30</v>
      </c>
      <c r="L184" s="47"/>
      <c r="M184" s="104">
        <v>7.3943000000000003</v>
      </c>
      <c r="N184" s="46" t="s">
        <v>27</v>
      </c>
      <c r="O184" s="108" t="s">
        <v>966</v>
      </c>
      <c r="P184" s="100" t="s">
        <v>1098</v>
      </c>
      <c r="Q184" s="13"/>
      <c r="R184" s="106">
        <v>10.1548</v>
      </c>
      <c r="S184" s="46" t="s">
        <v>27</v>
      </c>
      <c r="T184" s="106" t="s">
        <v>30</v>
      </c>
      <c r="U184" s="100" t="s">
        <v>1128</v>
      </c>
      <c r="V184" s="13"/>
      <c r="W184" s="106">
        <v>4.3381999999999996</v>
      </c>
      <c r="X184" s="46" t="s">
        <v>26</v>
      </c>
      <c r="Y184" s="100" t="s">
        <v>1141</v>
      </c>
      <c r="Z184" s="13"/>
      <c r="AA184" s="46" t="s">
        <v>1057</v>
      </c>
      <c r="AB184" s="53"/>
      <c r="AC184" s="46" t="s">
        <v>1057</v>
      </c>
      <c r="AD184" s="53"/>
      <c r="AE184" s="46" t="s">
        <v>1057</v>
      </c>
      <c r="AF184" s="101"/>
      <c r="AG184" s="100" t="s">
        <v>1187</v>
      </c>
      <c r="AH184" s="50"/>
      <c r="AI184" s="46">
        <v>1.77491898333321</v>
      </c>
      <c r="AJ184" s="51"/>
      <c r="AK184" s="104">
        <v>2.0166666666666666</v>
      </c>
      <c r="AL184" s="101"/>
      <c r="AM184" s="108">
        <v>16.566666666666666</v>
      </c>
      <c r="AN184" s="53"/>
      <c r="AO184" s="108">
        <v>4.2833333333333332</v>
      </c>
      <c r="AP184" s="53"/>
      <c r="AQ184" s="108">
        <v>24.933333333333334</v>
      </c>
      <c r="AR184" s="51"/>
      <c r="AS184" s="104">
        <v>9.1370558375634516</v>
      </c>
      <c r="AT184" s="62"/>
      <c r="AU184" s="104">
        <v>90.862944162436548</v>
      </c>
      <c r="AV184" s="101"/>
      <c r="AW184" s="109">
        <v>13100</v>
      </c>
    </row>
    <row r="185" spans="1:49" s="54" customFormat="1" ht="15.75" customHeight="1" x14ac:dyDescent="0.2">
      <c r="A185" s="8" t="s">
        <v>381</v>
      </c>
      <c r="B185" s="8" t="s">
        <v>382</v>
      </c>
      <c r="D185" s="104">
        <v>9.8636999999999997</v>
      </c>
      <c r="E185" s="46" t="s">
        <v>27</v>
      </c>
      <c r="F185" s="104" t="s">
        <v>28</v>
      </c>
      <c r="G185" s="86" t="s">
        <v>987</v>
      </c>
      <c r="H185" s="13"/>
      <c r="I185" s="111">
        <v>0.51493</v>
      </c>
      <c r="J185" s="46" t="s">
        <v>27</v>
      </c>
      <c r="K185" s="104" t="s">
        <v>28</v>
      </c>
      <c r="L185" s="47"/>
      <c r="M185" s="108">
        <v>10.115500000000001</v>
      </c>
      <c r="N185" s="46" t="s">
        <v>29</v>
      </c>
      <c r="O185" s="104" t="s">
        <v>28</v>
      </c>
      <c r="P185" s="100" t="s">
        <v>1099</v>
      </c>
      <c r="Q185" s="13"/>
      <c r="R185" s="108">
        <v>33.264299999999999</v>
      </c>
      <c r="S185" s="46" t="s">
        <v>29</v>
      </c>
      <c r="T185" s="108" t="s">
        <v>966</v>
      </c>
      <c r="U185" s="100" t="s">
        <v>993</v>
      </c>
      <c r="V185" s="13"/>
      <c r="W185" s="104">
        <v>10.092700000000001</v>
      </c>
      <c r="X185" s="46" t="s">
        <v>27</v>
      </c>
      <c r="Y185" s="100" t="s">
        <v>983</v>
      </c>
      <c r="Z185" s="13"/>
      <c r="AA185" s="108">
        <v>68.3</v>
      </c>
      <c r="AB185" s="53"/>
      <c r="AC185" s="108">
        <v>64.2</v>
      </c>
      <c r="AD185" s="53"/>
      <c r="AE185" s="108">
        <v>65</v>
      </c>
      <c r="AF185" s="101"/>
      <c r="AG185" s="100" t="s">
        <v>1187</v>
      </c>
      <c r="AH185" s="50"/>
      <c r="AI185" s="46">
        <v>1.5083108908754601</v>
      </c>
      <c r="AJ185" s="51"/>
      <c r="AK185" s="106">
        <v>1.5833333333333333</v>
      </c>
      <c r="AL185" s="101"/>
      <c r="AM185" s="104">
        <v>11.133333333333333</v>
      </c>
      <c r="AN185" s="53"/>
      <c r="AO185" s="104">
        <v>3.8333333333333335</v>
      </c>
      <c r="AP185" s="53"/>
      <c r="AQ185" s="104">
        <v>16.649999999999999</v>
      </c>
      <c r="AR185" s="51"/>
      <c r="AS185" s="104">
        <v>6.3492063492063489</v>
      </c>
      <c r="AT185" s="62"/>
      <c r="AU185" s="104">
        <v>93.650793650793645</v>
      </c>
      <c r="AV185" s="101"/>
      <c r="AW185" s="105">
        <v>11500</v>
      </c>
    </row>
    <row r="186" spans="1:49" s="54" customFormat="1" ht="15.75" customHeight="1" x14ac:dyDescent="0.2">
      <c r="A186" s="8" t="s">
        <v>383</v>
      </c>
      <c r="B186" s="8" t="s">
        <v>384</v>
      </c>
      <c r="D186" s="108">
        <v>14.290900000000001</v>
      </c>
      <c r="E186" s="46" t="s">
        <v>26</v>
      </c>
      <c r="F186" s="108" t="s">
        <v>966</v>
      </c>
      <c r="G186" s="86" t="s">
        <v>984</v>
      </c>
      <c r="H186" s="13"/>
      <c r="I186" s="112">
        <v>0.66188999999999998</v>
      </c>
      <c r="J186" s="46" t="s">
        <v>27</v>
      </c>
      <c r="K186" s="104" t="s">
        <v>28</v>
      </c>
      <c r="L186" s="47"/>
      <c r="M186" s="104">
        <v>9.0558999999999994</v>
      </c>
      <c r="N186" s="46" t="s">
        <v>29</v>
      </c>
      <c r="O186" s="104" t="s">
        <v>28</v>
      </c>
      <c r="P186" s="100" t="s">
        <v>1007</v>
      </c>
      <c r="Q186" s="13"/>
      <c r="R186" s="106">
        <v>16.788</v>
      </c>
      <c r="S186" s="46" t="s">
        <v>29</v>
      </c>
      <c r="T186" s="104" t="s">
        <v>28</v>
      </c>
      <c r="U186" s="100" t="s">
        <v>1126</v>
      </c>
      <c r="V186" s="13"/>
      <c r="W186" s="104">
        <v>7.3110999999999997</v>
      </c>
      <c r="X186" s="46" t="s">
        <v>26</v>
      </c>
      <c r="Y186" s="100" t="s">
        <v>971</v>
      </c>
      <c r="Z186" s="13"/>
      <c r="AA186" s="106">
        <v>92</v>
      </c>
      <c r="AB186" s="53"/>
      <c r="AC186" s="106">
        <v>92.6</v>
      </c>
      <c r="AD186" s="53"/>
      <c r="AE186" s="106">
        <v>85.7</v>
      </c>
      <c r="AF186" s="101"/>
      <c r="AG186" s="100" t="s">
        <v>1187</v>
      </c>
      <c r="AH186" s="50"/>
      <c r="AI186" s="46">
        <v>16.620703665460901</v>
      </c>
      <c r="AJ186" s="51"/>
      <c r="AK186" s="106">
        <v>1.5666666666666667</v>
      </c>
      <c r="AL186" s="101"/>
      <c r="AM186" s="108">
        <v>14.833333333333334</v>
      </c>
      <c r="AN186" s="53"/>
      <c r="AO186" s="108">
        <v>4.2833333333333332</v>
      </c>
      <c r="AP186" s="53"/>
      <c r="AQ186" s="108">
        <v>21.1</v>
      </c>
      <c r="AR186" s="51"/>
      <c r="AS186" s="106">
        <v>15.217391304347828</v>
      </c>
      <c r="AT186" s="62"/>
      <c r="AU186" s="106">
        <v>84.782608695652172</v>
      </c>
      <c r="AV186" s="101"/>
      <c r="AW186" s="109">
        <v>12500</v>
      </c>
    </row>
    <row r="187" spans="1:49" s="54" customFormat="1" ht="15.75" customHeight="1" x14ac:dyDescent="0.2">
      <c r="A187" s="8" t="s">
        <v>385</v>
      </c>
      <c r="B187" s="8" t="s">
        <v>386</v>
      </c>
      <c r="D187" s="108">
        <v>12.305099999999999</v>
      </c>
      <c r="E187" s="46" t="s">
        <v>27</v>
      </c>
      <c r="F187" s="108" t="s">
        <v>966</v>
      </c>
      <c r="G187" s="86" t="s">
        <v>1007</v>
      </c>
      <c r="H187" s="13"/>
      <c r="I187" s="111">
        <v>0.49395</v>
      </c>
      <c r="J187" s="46" t="s">
        <v>29</v>
      </c>
      <c r="K187" s="104" t="s">
        <v>28</v>
      </c>
      <c r="L187" s="47"/>
      <c r="M187" s="108">
        <v>11.404400000000001</v>
      </c>
      <c r="N187" s="46" t="s">
        <v>27</v>
      </c>
      <c r="O187" s="108" t="s">
        <v>966</v>
      </c>
      <c r="P187" s="100" t="s">
        <v>1007</v>
      </c>
      <c r="Q187" s="13"/>
      <c r="R187" s="104">
        <v>27.3996</v>
      </c>
      <c r="S187" s="46" t="s">
        <v>26</v>
      </c>
      <c r="T187" s="104" t="s">
        <v>28</v>
      </c>
      <c r="U187" s="100" t="s">
        <v>1018</v>
      </c>
      <c r="V187" s="13"/>
      <c r="W187" s="108">
        <v>13.3804</v>
      </c>
      <c r="X187" s="46" t="s">
        <v>27</v>
      </c>
      <c r="Y187" s="100" t="s">
        <v>1167</v>
      </c>
      <c r="Z187" s="13"/>
      <c r="AA187" s="104">
        <v>78.2</v>
      </c>
      <c r="AB187" s="53"/>
      <c r="AC187" s="104">
        <v>78.099999999999994</v>
      </c>
      <c r="AD187" s="53"/>
      <c r="AE187" s="104">
        <v>79.5</v>
      </c>
      <c r="AF187" s="101"/>
      <c r="AG187" s="100" t="s">
        <v>1187</v>
      </c>
      <c r="AH187" s="50"/>
      <c r="AI187" s="46">
        <v>1.68714140417824</v>
      </c>
      <c r="AJ187" s="51"/>
      <c r="AK187" s="104">
        <v>2.0499999999999998</v>
      </c>
      <c r="AL187" s="101"/>
      <c r="AM187" s="104">
        <v>11.533333333333333</v>
      </c>
      <c r="AN187" s="53"/>
      <c r="AO187" s="46" t="s">
        <v>1057</v>
      </c>
      <c r="AP187" s="53"/>
      <c r="AQ187" s="46" t="s">
        <v>1057</v>
      </c>
      <c r="AR187" s="51"/>
      <c r="AS187" s="106">
        <v>10.909090909090908</v>
      </c>
      <c r="AT187" s="62"/>
      <c r="AU187" s="106">
        <v>89.090909090909093</v>
      </c>
      <c r="AV187" s="101"/>
      <c r="AW187" s="109">
        <v>11800</v>
      </c>
    </row>
    <row r="188" spans="1:49" s="54" customFormat="1" ht="15.75" customHeight="1" x14ac:dyDescent="0.2">
      <c r="A188" s="8" t="s">
        <v>387</v>
      </c>
      <c r="B188" s="8" t="s">
        <v>388</v>
      </c>
      <c r="D188" s="104">
        <v>9.3552999999999997</v>
      </c>
      <c r="E188" s="46" t="s">
        <v>27</v>
      </c>
      <c r="F188" s="108" t="s">
        <v>966</v>
      </c>
      <c r="G188" s="86" t="s">
        <v>996</v>
      </c>
      <c r="H188" s="13"/>
      <c r="I188" s="110">
        <v>0.24973000000000001</v>
      </c>
      <c r="J188" s="46" t="s">
        <v>26</v>
      </c>
      <c r="K188" s="104" t="s">
        <v>28</v>
      </c>
      <c r="L188" s="47"/>
      <c r="M188" s="104">
        <v>7.9337999999999997</v>
      </c>
      <c r="N188" s="46" t="s">
        <v>27</v>
      </c>
      <c r="O188" s="104" t="s">
        <v>28</v>
      </c>
      <c r="P188" s="100" t="s">
        <v>991</v>
      </c>
      <c r="Q188" s="13"/>
      <c r="R188" s="104">
        <v>25.6647</v>
      </c>
      <c r="S188" s="46" t="s">
        <v>26</v>
      </c>
      <c r="T188" s="104" t="s">
        <v>28</v>
      </c>
      <c r="U188" s="100" t="s">
        <v>1031</v>
      </c>
      <c r="V188" s="13"/>
      <c r="W188" s="108">
        <v>17.635200000000001</v>
      </c>
      <c r="X188" s="46" t="s">
        <v>26</v>
      </c>
      <c r="Y188" s="100" t="s">
        <v>1015</v>
      </c>
      <c r="Z188" s="13"/>
      <c r="AA188" s="104">
        <v>77.400000000000006</v>
      </c>
      <c r="AB188" s="53"/>
      <c r="AC188" s="104">
        <v>76</v>
      </c>
      <c r="AD188" s="53"/>
      <c r="AE188" s="108">
        <v>69.400000000000006</v>
      </c>
      <c r="AF188" s="101"/>
      <c r="AG188" s="100" t="s">
        <v>1187</v>
      </c>
      <c r="AH188" s="50"/>
      <c r="AI188" s="46">
        <v>1.0408365747231301</v>
      </c>
      <c r="AJ188" s="51"/>
      <c r="AK188" s="106">
        <v>1.6666666666666667</v>
      </c>
      <c r="AL188" s="101"/>
      <c r="AM188" s="104">
        <v>14.266666666666667</v>
      </c>
      <c r="AN188" s="53"/>
      <c r="AO188" s="108">
        <v>4.083333333333333</v>
      </c>
      <c r="AP188" s="53"/>
      <c r="AQ188" s="104">
        <v>16.916666666666668</v>
      </c>
      <c r="AR188" s="51"/>
      <c r="AS188" s="104">
        <v>8.92018779342723</v>
      </c>
      <c r="AT188" s="62"/>
      <c r="AU188" s="104">
        <v>91.079812206572768</v>
      </c>
      <c r="AV188" s="101"/>
      <c r="AW188" s="105">
        <v>8300</v>
      </c>
    </row>
    <row r="189" spans="1:49" s="54" customFormat="1" ht="15.75" customHeight="1" x14ac:dyDescent="0.2">
      <c r="A189" s="8" t="s">
        <v>389</v>
      </c>
      <c r="B189" s="8" t="s">
        <v>390</v>
      </c>
      <c r="D189" s="104">
        <v>9.1898</v>
      </c>
      <c r="E189" s="46" t="s">
        <v>29</v>
      </c>
      <c r="F189" s="104" t="s">
        <v>28</v>
      </c>
      <c r="G189" s="86" t="s">
        <v>1007</v>
      </c>
      <c r="H189" s="13"/>
      <c r="I189" s="111">
        <v>0.41033999999999998</v>
      </c>
      <c r="J189" s="46" t="s">
        <v>29</v>
      </c>
      <c r="K189" s="106" t="s">
        <v>30</v>
      </c>
      <c r="L189" s="47"/>
      <c r="M189" s="104">
        <v>8.4290000000000003</v>
      </c>
      <c r="N189" s="46" t="s">
        <v>27</v>
      </c>
      <c r="O189" s="106" t="s">
        <v>30</v>
      </c>
      <c r="P189" s="100" t="s">
        <v>990</v>
      </c>
      <c r="Q189" s="13"/>
      <c r="R189" s="104">
        <v>29.689599999999999</v>
      </c>
      <c r="S189" s="46" t="s">
        <v>26</v>
      </c>
      <c r="T189" s="104" t="s">
        <v>28</v>
      </c>
      <c r="U189" s="100" t="s">
        <v>998</v>
      </c>
      <c r="V189" s="13"/>
      <c r="W189" s="106">
        <v>7.0869</v>
      </c>
      <c r="X189" s="46" t="s">
        <v>26</v>
      </c>
      <c r="Y189" s="100" t="s">
        <v>144</v>
      </c>
      <c r="Z189" s="13"/>
      <c r="AA189" s="46" t="s">
        <v>1057</v>
      </c>
      <c r="AB189" s="53"/>
      <c r="AC189" s="46" t="s">
        <v>1057</v>
      </c>
      <c r="AD189" s="53"/>
      <c r="AE189" s="46" t="s">
        <v>1057</v>
      </c>
      <c r="AF189" s="101"/>
      <c r="AG189" s="100" t="s">
        <v>1187</v>
      </c>
      <c r="AH189" s="55"/>
      <c r="AI189" s="46">
        <v>1.7826412834740799</v>
      </c>
      <c r="AJ189" s="51"/>
      <c r="AK189" s="104">
        <v>1.9166666666666667</v>
      </c>
      <c r="AL189" s="101"/>
      <c r="AM189" s="106">
        <v>10.833333333333334</v>
      </c>
      <c r="AN189" s="53"/>
      <c r="AO189" s="104">
        <v>4</v>
      </c>
      <c r="AP189" s="53"/>
      <c r="AQ189" s="104">
        <v>14.966666666666667</v>
      </c>
      <c r="AR189" s="51"/>
      <c r="AS189" s="104">
        <v>7.3170731707317067</v>
      </c>
      <c r="AT189" s="62"/>
      <c r="AU189" s="104">
        <v>92.682926829268297</v>
      </c>
      <c r="AV189" s="101"/>
      <c r="AW189" s="105">
        <v>8700</v>
      </c>
    </row>
    <row r="190" spans="1:49" s="54" customFormat="1" ht="15.75" customHeight="1" x14ac:dyDescent="0.2">
      <c r="A190" s="8" t="s">
        <v>391</v>
      </c>
      <c r="B190" s="8" t="s">
        <v>392</v>
      </c>
      <c r="D190" s="106">
        <v>7.4283000000000001</v>
      </c>
      <c r="E190" s="46" t="s">
        <v>27</v>
      </c>
      <c r="F190" s="104" t="s">
        <v>28</v>
      </c>
      <c r="G190" s="86" t="s">
        <v>967</v>
      </c>
      <c r="H190" s="13"/>
      <c r="I190" s="111">
        <v>0.39437</v>
      </c>
      <c r="J190" s="46" t="s">
        <v>27</v>
      </c>
      <c r="K190" s="108" t="s">
        <v>966</v>
      </c>
      <c r="L190" s="47"/>
      <c r="M190" s="108">
        <v>12.5162</v>
      </c>
      <c r="N190" s="46" t="s">
        <v>27</v>
      </c>
      <c r="O190" s="108" t="s">
        <v>966</v>
      </c>
      <c r="P190" s="100" t="s">
        <v>986</v>
      </c>
      <c r="Q190" s="13"/>
      <c r="R190" s="108">
        <v>32.506</v>
      </c>
      <c r="S190" s="46" t="s">
        <v>29</v>
      </c>
      <c r="T190" s="104" t="s">
        <v>28</v>
      </c>
      <c r="U190" s="100" t="s">
        <v>1131</v>
      </c>
      <c r="V190" s="13"/>
      <c r="W190" s="108">
        <v>32.525599999999997</v>
      </c>
      <c r="X190" s="46" t="s">
        <v>29</v>
      </c>
      <c r="Y190" s="100" t="s">
        <v>988</v>
      </c>
      <c r="Z190" s="13"/>
      <c r="AA190" s="108">
        <v>58.3</v>
      </c>
      <c r="AB190" s="53"/>
      <c r="AC190" s="108">
        <v>61.4</v>
      </c>
      <c r="AD190" s="53"/>
      <c r="AE190" s="108">
        <v>62.6</v>
      </c>
      <c r="AF190" s="101"/>
      <c r="AG190" s="100" t="s">
        <v>1187</v>
      </c>
      <c r="AH190" s="50"/>
      <c r="AI190" s="46">
        <v>1.20110832759125</v>
      </c>
      <c r="AJ190" s="51"/>
      <c r="AK190" s="104">
        <v>2.1333333333333333</v>
      </c>
      <c r="AL190" s="101"/>
      <c r="AM190" s="104">
        <v>12.4</v>
      </c>
      <c r="AN190" s="53"/>
      <c r="AO190" s="108">
        <v>4.1166666666666663</v>
      </c>
      <c r="AP190" s="53"/>
      <c r="AQ190" s="104">
        <v>15.7</v>
      </c>
      <c r="AR190" s="51"/>
      <c r="AS190" s="106">
        <v>11.940298507462686</v>
      </c>
      <c r="AT190" s="62"/>
      <c r="AU190" s="106">
        <v>88.059701492537314</v>
      </c>
      <c r="AV190" s="101"/>
      <c r="AW190" s="107">
        <v>7000</v>
      </c>
    </row>
    <row r="191" spans="1:49" s="54" customFormat="1" ht="15.75" customHeight="1" x14ac:dyDescent="0.2">
      <c r="A191" s="8" t="s">
        <v>393</v>
      </c>
      <c r="B191" s="8" t="s">
        <v>394</v>
      </c>
      <c r="D191" s="104">
        <v>9.7026000000000003</v>
      </c>
      <c r="E191" s="46" t="s">
        <v>26</v>
      </c>
      <c r="F191" s="106" t="s">
        <v>30</v>
      </c>
      <c r="G191" s="86" t="s">
        <v>1011</v>
      </c>
      <c r="H191" s="13"/>
      <c r="I191" s="110">
        <v>0.34902</v>
      </c>
      <c r="J191" s="46" t="s">
        <v>27</v>
      </c>
      <c r="K191" s="106" t="s">
        <v>30</v>
      </c>
      <c r="L191" s="47"/>
      <c r="M191" s="104">
        <v>7.5213000000000001</v>
      </c>
      <c r="N191" s="46" t="s">
        <v>27</v>
      </c>
      <c r="O191" s="106" t="s">
        <v>30</v>
      </c>
      <c r="P191" s="100" t="s">
        <v>1100</v>
      </c>
      <c r="Q191" s="13"/>
      <c r="R191" s="104">
        <v>21.778600000000001</v>
      </c>
      <c r="S191" s="46" t="s">
        <v>27</v>
      </c>
      <c r="T191" s="104" t="s">
        <v>28</v>
      </c>
      <c r="U191" s="100" t="s">
        <v>970</v>
      </c>
      <c r="V191" s="13"/>
      <c r="W191" s="104">
        <v>7.6086999999999998</v>
      </c>
      <c r="X191" s="46" t="s">
        <v>26</v>
      </c>
      <c r="Y191" s="100" t="s">
        <v>1018</v>
      </c>
      <c r="Z191" s="13"/>
      <c r="AA191" s="104">
        <v>82.5</v>
      </c>
      <c r="AB191" s="53"/>
      <c r="AC191" s="104">
        <v>81</v>
      </c>
      <c r="AD191" s="53"/>
      <c r="AE191" s="104">
        <v>73.5</v>
      </c>
      <c r="AF191" s="101"/>
      <c r="AG191" s="100" t="s">
        <v>1187</v>
      </c>
      <c r="AH191" s="50"/>
      <c r="AI191" s="46">
        <v>3.6704444186774001</v>
      </c>
      <c r="AJ191" s="51"/>
      <c r="AK191" s="108">
        <v>2.3833333333333333</v>
      </c>
      <c r="AL191" s="101"/>
      <c r="AM191" s="104">
        <v>11.4</v>
      </c>
      <c r="AN191" s="53"/>
      <c r="AO191" s="104">
        <v>3.9</v>
      </c>
      <c r="AP191" s="53"/>
      <c r="AQ191" s="104">
        <v>16.833333333333332</v>
      </c>
      <c r="AR191" s="51"/>
      <c r="AS191" s="104">
        <v>6.9444444444444446</v>
      </c>
      <c r="AT191" s="62"/>
      <c r="AU191" s="104">
        <v>93.055555555555557</v>
      </c>
      <c r="AV191" s="101"/>
      <c r="AW191" s="107">
        <v>7900</v>
      </c>
    </row>
    <row r="192" spans="1:49" s="54" customFormat="1" ht="15.75" customHeight="1" x14ac:dyDescent="0.2">
      <c r="A192" s="8" t="s">
        <v>395</v>
      </c>
      <c r="B192" s="8" t="s">
        <v>396</v>
      </c>
      <c r="D192" s="106">
        <v>7.7460000000000004</v>
      </c>
      <c r="E192" s="46" t="s">
        <v>26</v>
      </c>
      <c r="F192" s="106" t="s">
        <v>30</v>
      </c>
      <c r="G192" s="86" t="s">
        <v>998</v>
      </c>
      <c r="H192" s="13"/>
      <c r="I192" s="111">
        <v>0.47877999999999998</v>
      </c>
      <c r="J192" s="46" t="s">
        <v>29</v>
      </c>
      <c r="K192" s="106" t="s">
        <v>30</v>
      </c>
      <c r="L192" s="47"/>
      <c r="M192" s="104">
        <v>8.1051000000000002</v>
      </c>
      <c r="N192" s="46" t="s">
        <v>29</v>
      </c>
      <c r="O192" s="104" t="s">
        <v>28</v>
      </c>
      <c r="P192" s="100" t="s">
        <v>972</v>
      </c>
      <c r="Q192" s="13"/>
      <c r="R192" s="104">
        <v>22.2804</v>
      </c>
      <c r="S192" s="46" t="s">
        <v>27</v>
      </c>
      <c r="T192" s="104" t="s">
        <v>28</v>
      </c>
      <c r="U192" s="100" t="s">
        <v>998</v>
      </c>
      <c r="V192" s="13"/>
      <c r="W192" s="108">
        <v>11.8329</v>
      </c>
      <c r="X192" s="46" t="s">
        <v>27</v>
      </c>
      <c r="Y192" s="100" t="s">
        <v>1067</v>
      </c>
      <c r="Z192" s="13"/>
      <c r="AA192" s="104">
        <v>84</v>
      </c>
      <c r="AB192" s="53"/>
      <c r="AC192" s="104">
        <v>84.6</v>
      </c>
      <c r="AD192" s="53"/>
      <c r="AE192" s="104">
        <v>73.7</v>
      </c>
      <c r="AF192" s="101"/>
      <c r="AG192" s="100" t="s">
        <v>1187</v>
      </c>
      <c r="AH192" s="50"/>
      <c r="AI192" s="46">
        <v>3.5109639980659799</v>
      </c>
      <c r="AJ192" s="51"/>
      <c r="AK192" s="104">
        <v>2.2000000000000002</v>
      </c>
      <c r="AL192" s="101"/>
      <c r="AM192" s="106">
        <v>10.466666666666667</v>
      </c>
      <c r="AN192" s="53"/>
      <c r="AO192" s="106">
        <v>3.5666666666666669</v>
      </c>
      <c r="AP192" s="53"/>
      <c r="AQ192" s="104">
        <v>18.866666666666667</v>
      </c>
      <c r="AR192" s="51"/>
      <c r="AS192" s="104">
        <v>6.9444444444444446</v>
      </c>
      <c r="AT192" s="62"/>
      <c r="AU192" s="104">
        <v>93.055555555555557</v>
      </c>
      <c r="AV192" s="101"/>
      <c r="AW192" s="105">
        <v>8700</v>
      </c>
    </row>
    <row r="193" spans="1:49" s="54" customFormat="1" ht="15.75" customHeight="1" x14ac:dyDescent="0.2">
      <c r="A193" s="8" t="s">
        <v>397</v>
      </c>
      <c r="B193" s="8" t="s">
        <v>398</v>
      </c>
      <c r="D193" s="104">
        <v>11.025600000000001</v>
      </c>
      <c r="E193" s="46" t="s">
        <v>27</v>
      </c>
      <c r="F193" s="108" t="s">
        <v>966</v>
      </c>
      <c r="G193" s="86" t="s">
        <v>999</v>
      </c>
      <c r="H193" s="13"/>
      <c r="I193" s="111">
        <v>0.56998000000000004</v>
      </c>
      <c r="J193" s="46" t="s">
        <v>27</v>
      </c>
      <c r="K193" s="108" t="s">
        <v>966</v>
      </c>
      <c r="L193" s="47"/>
      <c r="M193" s="104">
        <v>8.3716000000000008</v>
      </c>
      <c r="N193" s="46" t="s">
        <v>27</v>
      </c>
      <c r="O193" s="104" t="s">
        <v>28</v>
      </c>
      <c r="P193" s="100" t="s">
        <v>987</v>
      </c>
      <c r="Q193" s="13"/>
      <c r="R193" s="108">
        <v>33.985300000000002</v>
      </c>
      <c r="S193" s="46" t="s">
        <v>27</v>
      </c>
      <c r="T193" s="108" t="s">
        <v>966</v>
      </c>
      <c r="U193" s="100" t="s">
        <v>1018</v>
      </c>
      <c r="V193" s="13"/>
      <c r="W193" s="104">
        <v>9.8857999999999997</v>
      </c>
      <c r="X193" s="46" t="s">
        <v>27</v>
      </c>
      <c r="Y193" s="100" t="s">
        <v>971</v>
      </c>
      <c r="Z193" s="13"/>
      <c r="AA193" s="108">
        <v>70.900000000000006</v>
      </c>
      <c r="AB193" s="53"/>
      <c r="AC193" s="104">
        <v>74.5</v>
      </c>
      <c r="AD193" s="53"/>
      <c r="AE193" s="104">
        <v>76.7</v>
      </c>
      <c r="AF193" s="101"/>
      <c r="AG193" s="100" t="s">
        <v>1187</v>
      </c>
      <c r="AH193" s="50"/>
      <c r="AI193" s="46">
        <v>1.3719206534151001</v>
      </c>
      <c r="AJ193" s="51"/>
      <c r="AK193" s="106">
        <v>1.8333333333333333</v>
      </c>
      <c r="AL193" s="101"/>
      <c r="AM193" s="104">
        <v>12.466666666666667</v>
      </c>
      <c r="AN193" s="53"/>
      <c r="AO193" s="106">
        <v>3.6166666666666667</v>
      </c>
      <c r="AP193" s="53"/>
      <c r="AQ193" s="106">
        <v>13.266666666666667</v>
      </c>
      <c r="AR193" s="51"/>
      <c r="AS193" s="104">
        <v>8.2644628099173563</v>
      </c>
      <c r="AT193" s="62"/>
      <c r="AU193" s="104">
        <v>91.735537190082653</v>
      </c>
      <c r="AV193" s="101"/>
      <c r="AW193" s="105">
        <v>11100</v>
      </c>
    </row>
    <row r="194" spans="1:49" s="54" customFormat="1" ht="15.75" customHeight="1" x14ac:dyDescent="0.2">
      <c r="A194" s="8" t="s">
        <v>399</v>
      </c>
      <c r="B194" s="8" t="s">
        <v>400</v>
      </c>
      <c r="D194" s="104">
        <v>10.796200000000001</v>
      </c>
      <c r="E194" s="46" t="s">
        <v>26</v>
      </c>
      <c r="F194" s="104" t="s">
        <v>28</v>
      </c>
      <c r="G194" s="86" t="s">
        <v>1005</v>
      </c>
      <c r="H194" s="13"/>
      <c r="I194" s="111">
        <v>0.49925000000000003</v>
      </c>
      <c r="J194" s="46" t="s">
        <v>27</v>
      </c>
      <c r="K194" s="108" t="s">
        <v>966</v>
      </c>
      <c r="L194" s="47"/>
      <c r="M194" s="104">
        <v>8.2376000000000005</v>
      </c>
      <c r="N194" s="46" t="s">
        <v>27</v>
      </c>
      <c r="O194" s="108" t="s">
        <v>966</v>
      </c>
      <c r="P194" s="100" t="s">
        <v>1010</v>
      </c>
      <c r="Q194" s="13"/>
      <c r="R194" s="104">
        <v>23.005500000000001</v>
      </c>
      <c r="S194" s="46" t="s">
        <v>26</v>
      </c>
      <c r="T194" s="104" t="s">
        <v>28</v>
      </c>
      <c r="U194" s="100" t="s">
        <v>1006</v>
      </c>
      <c r="V194" s="13"/>
      <c r="W194" s="106">
        <v>5.8884999999999996</v>
      </c>
      <c r="X194" s="46" t="s">
        <v>27</v>
      </c>
      <c r="Y194" s="100" t="s">
        <v>987</v>
      </c>
      <c r="Z194" s="13"/>
      <c r="AA194" s="46" t="s">
        <v>1057</v>
      </c>
      <c r="AB194" s="53"/>
      <c r="AC194" s="46" t="s">
        <v>1057</v>
      </c>
      <c r="AD194" s="53"/>
      <c r="AE194" s="46" t="s">
        <v>1057</v>
      </c>
      <c r="AF194" s="101"/>
      <c r="AG194" s="100" t="s">
        <v>1187</v>
      </c>
      <c r="AH194" s="50"/>
      <c r="AI194" s="46">
        <v>1.3139393287404599</v>
      </c>
      <c r="AJ194" s="51"/>
      <c r="AK194" s="106">
        <v>1.7333333333333334</v>
      </c>
      <c r="AL194" s="101"/>
      <c r="AM194" s="104">
        <v>12.116666666666667</v>
      </c>
      <c r="AN194" s="53"/>
      <c r="AO194" s="104">
        <v>3.85</v>
      </c>
      <c r="AP194" s="53"/>
      <c r="AQ194" s="104">
        <v>16.183333333333334</v>
      </c>
      <c r="AR194" s="51"/>
      <c r="AS194" s="106">
        <v>11.330049261083744</v>
      </c>
      <c r="AT194" s="62"/>
      <c r="AU194" s="106">
        <v>88.669950738916256</v>
      </c>
      <c r="AV194" s="101"/>
      <c r="AW194" s="105">
        <v>9100</v>
      </c>
    </row>
    <row r="195" spans="1:49" s="54" customFormat="1" ht="15.75" customHeight="1" x14ac:dyDescent="0.2">
      <c r="A195" s="8" t="s">
        <v>401</v>
      </c>
      <c r="B195" s="8" t="s">
        <v>402</v>
      </c>
      <c r="D195" s="108">
        <v>13.031599999999999</v>
      </c>
      <c r="E195" s="46" t="s">
        <v>27</v>
      </c>
      <c r="F195" s="104" t="s">
        <v>28</v>
      </c>
      <c r="G195" s="86" t="s">
        <v>996</v>
      </c>
      <c r="H195" s="13"/>
      <c r="I195" s="112">
        <v>0.68586999999999998</v>
      </c>
      <c r="J195" s="46" t="s">
        <v>26</v>
      </c>
      <c r="K195" s="104" t="s">
        <v>28</v>
      </c>
      <c r="L195" s="47"/>
      <c r="M195" s="108">
        <v>10.2119</v>
      </c>
      <c r="N195" s="46" t="s">
        <v>26</v>
      </c>
      <c r="O195" s="104" t="s">
        <v>28</v>
      </c>
      <c r="P195" s="100" t="s">
        <v>1084</v>
      </c>
      <c r="Q195" s="13"/>
      <c r="R195" s="104">
        <v>30.1021</v>
      </c>
      <c r="S195" s="46" t="s">
        <v>26</v>
      </c>
      <c r="T195" s="108" t="s">
        <v>966</v>
      </c>
      <c r="U195" s="100" t="s">
        <v>1032</v>
      </c>
      <c r="V195" s="13"/>
      <c r="W195" s="104">
        <v>10.7461</v>
      </c>
      <c r="X195" s="46" t="s">
        <v>26</v>
      </c>
      <c r="Y195" s="100" t="s">
        <v>1168</v>
      </c>
      <c r="Z195" s="13"/>
      <c r="AA195" s="46" t="s">
        <v>1057</v>
      </c>
      <c r="AB195" s="53"/>
      <c r="AC195" s="46" t="s">
        <v>1057</v>
      </c>
      <c r="AD195" s="53"/>
      <c r="AE195" s="46" t="s">
        <v>1057</v>
      </c>
      <c r="AF195" s="101"/>
      <c r="AG195" s="100" t="s">
        <v>1187</v>
      </c>
      <c r="AH195" s="50"/>
      <c r="AI195" s="46">
        <v>2.9724359449248801</v>
      </c>
      <c r="AJ195" s="51"/>
      <c r="AK195" s="104">
        <v>2.2999999999999998</v>
      </c>
      <c r="AL195" s="101"/>
      <c r="AM195" s="108">
        <v>18.183333333333334</v>
      </c>
      <c r="AN195" s="53"/>
      <c r="AO195" s="46" t="s">
        <v>1057</v>
      </c>
      <c r="AP195" s="53"/>
      <c r="AQ195" s="46" t="s">
        <v>1057</v>
      </c>
      <c r="AR195" s="51"/>
      <c r="AS195" s="108">
        <v>4.1666666666666661</v>
      </c>
      <c r="AT195" s="62"/>
      <c r="AU195" s="108">
        <v>95.833333333333343</v>
      </c>
      <c r="AV195" s="101"/>
      <c r="AW195" s="109">
        <v>15300</v>
      </c>
    </row>
    <row r="196" spans="1:49" s="54" customFormat="1" ht="15.75" customHeight="1" x14ac:dyDescent="0.2">
      <c r="A196" s="8" t="s">
        <v>403</v>
      </c>
      <c r="B196" s="8" t="s">
        <v>404</v>
      </c>
      <c r="D196" s="106">
        <v>7.1383000000000001</v>
      </c>
      <c r="E196" s="46" t="s">
        <v>27</v>
      </c>
      <c r="F196" s="106" t="s">
        <v>30</v>
      </c>
      <c r="G196" s="86" t="s">
        <v>1018</v>
      </c>
      <c r="H196" s="13"/>
      <c r="I196" s="110">
        <v>0.31991999999999998</v>
      </c>
      <c r="J196" s="46" t="s">
        <v>26</v>
      </c>
      <c r="K196" s="106" t="s">
        <v>30</v>
      </c>
      <c r="L196" s="47"/>
      <c r="M196" s="104">
        <v>9.0977999999999994</v>
      </c>
      <c r="N196" s="46" t="s">
        <v>27</v>
      </c>
      <c r="O196" s="108" t="s">
        <v>966</v>
      </c>
      <c r="P196" s="100" t="s">
        <v>1101</v>
      </c>
      <c r="Q196" s="13"/>
      <c r="R196" s="104">
        <v>22.0947</v>
      </c>
      <c r="S196" s="46" t="s">
        <v>26</v>
      </c>
      <c r="T196" s="104" t="s">
        <v>28</v>
      </c>
      <c r="U196" s="100" t="s">
        <v>1034</v>
      </c>
      <c r="V196" s="13"/>
      <c r="W196" s="104">
        <v>9.9578000000000007</v>
      </c>
      <c r="X196" s="46" t="s">
        <v>27</v>
      </c>
      <c r="Y196" s="100" t="s">
        <v>979</v>
      </c>
      <c r="Z196" s="13"/>
      <c r="AA196" s="104">
        <v>84.3</v>
      </c>
      <c r="AB196" s="53"/>
      <c r="AC196" s="104">
        <v>82</v>
      </c>
      <c r="AD196" s="53"/>
      <c r="AE196" s="104">
        <v>76.099999999999994</v>
      </c>
      <c r="AF196" s="101"/>
      <c r="AG196" s="100" t="s">
        <v>1187</v>
      </c>
      <c r="AH196" s="50"/>
      <c r="AI196" s="46">
        <v>2.2169064950938</v>
      </c>
      <c r="AJ196" s="51"/>
      <c r="AK196" s="104">
        <v>1.9</v>
      </c>
      <c r="AL196" s="101"/>
      <c r="AM196" s="106">
        <v>10.65</v>
      </c>
      <c r="AN196" s="53"/>
      <c r="AO196" s="106">
        <v>3.6</v>
      </c>
      <c r="AP196" s="53"/>
      <c r="AQ196" s="104">
        <v>17.366666666666667</v>
      </c>
      <c r="AR196" s="51"/>
      <c r="AS196" s="104">
        <v>9.0909090909090917</v>
      </c>
      <c r="AT196" s="62"/>
      <c r="AU196" s="104">
        <v>90.909090909090907</v>
      </c>
      <c r="AV196" s="101"/>
      <c r="AW196" s="107">
        <v>7600</v>
      </c>
    </row>
    <row r="197" spans="1:49" s="54" customFormat="1" ht="15.75" customHeight="1" x14ac:dyDescent="0.2">
      <c r="A197" s="8" t="s">
        <v>405</v>
      </c>
      <c r="B197" s="8" t="s">
        <v>406</v>
      </c>
      <c r="D197" s="104">
        <v>10.3284</v>
      </c>
      <c r="E197" s="46" t="s">
        <v>27</v>
      </c>
      <c r="F197" s="108" t="s">
        <v>966</v>
      </c>
      <c r="G197" s="86" t="s">
        <v>993</v>
      </c>
      <c r="H197" s="13"/>
      <c r="I197" s="110">
        <v>0.33093</v>
      </c>
      <c r="J197" s="46" t="s">
        <v>27</v>
      </c>
      <c r="K197" s="104" t="s">
        <v>28</v>
      </c>
      <c r="L197" s="47"/>
      <c r="M197" s="104">
        <v>8.3254000000000001</v>
      </c>
      <c r="N197" s="46" t="s">
        <v>27</v>
      </c>
      <c r="O197" s="104" t="s">
        <v>28</v>
      </c>
      <c r="P197" s="100" t="s">
        <v>984</v>
      </c>
      <c r="Q197" s="13"/>
      <c r="R197" s="108">
        <v>36.721400000000003</v>
      </c>
      <c r="S197" s="46" t="s">
        <v>29</v>
      </c>
      <c r="T197" s="108" t="s">
        <v>966</v>
      </c>
      <c r="U197" s="100" t="s">
        <v>979</v>
      </c>
      <c r="V197" s="13"/>
      <c r="W197" s="104">
        <v>8.0584000000000007</v>
      </c>
      <c r="X197" s="46" t="s">
        <v>27</v>
      </c>
      <c r="Y197" s="100" t="s">
        <v>985</v>
      </c>
      <c r="Z197" s="13"/>
      <c r="AA197" s="104">
        <v>79.3</v>
      </c>
      <c r="AB197" s="53"/>
      <c r="AC197" s="104">
        <v>77.599999999999994</v>
      </c>
      <c r="AD197" s="53"/>
      <c r="AE197" s="104">
        <v>80</v>
      </c>
      <c r="AF197" s="101"/>
      <c r="AG197" s="100" t="s">
        <v>1187</v>
      </c>
      <c r="AH197" s="50"/>
      <c r="AI197" s="46">
        <v>1.0828120765062501</v>
      </c>
      <c r="AJ197" s="51"/>
      <c r="AK197" s="108">
        <v>2.5499999999999998</v>
      </c>
      <c r="AL197" s="101"/>
      <c r="AM197" s="104">
        <v>11.15</v>
      </c>
      <c r="AN197" s="53"/>
      <c r="AO197" s="104">
        <v>3.8166666666666669</v>
      </c>
      <c r="AP197" s="53"/>
      <c r="AQ197" s="106">
        <v>12.8</v>
      </c>
      <c r="AR197" s="51"/>
      <c r="AS197" s="108">
        <v>4.3927648578811365</v>
      </c>
      <c r="AT197" s="62"/>
      <c r="AU197" s="108">
        <v>95.607235142118867</v>
      </c>
      <c r="AV197" s="101"/>
      <c r="AW197" s="107">
        <v>7800</v>
      </c>
    </row>
    <row r="198" spans="1:49" s="54" customFormat="1" ht="15.75" customHeight="1" x14ac:dyDescent="0.2">
      <c r="A198" s="8" t="s">
        <v>407</v>
      </c>
      <c r="B198" s="8" t="s">
        <v>408</v>
      </c>
      <c r="D198" s="104">
        <v>10.741899999999999</v>
      </c>
      <c r="E198" s="46" t="s">
        <v>27</v>
      </c>
      <c r="F198" s="104" t="s">
        <v>28</v>
      </c>
      <c r="G198" s="86" t="s">
        <v>1016</v>
      </c>
      <c r="H198" s="13"/>
      <c r="I198" s="112">
        <v>0.85446999999999995</v>
      </c>
      <c r="J198" s="46" t="s">
        <v>29</v>
      </c>
      <c r="K198" s="108" t="s">
        <v>966</v>
      </c>
      <c r="L198" s="47"/>
      <c r="M198" s="106">
        <v>6.7747000000000002</v>
      </c>
      <c r="N198" s="46" t="s">
        <v>29</v>
      </c>
      <c r="O198" s="106" t="s">
        <v>30</v>
      </c>
      <c r="P198" s="100" t="s">
        <v>993</v>
      </c>
      <c r="Q198" s="13"/>
      <c r="R198" s="104">
        <v>19.317</v>
      </c>
      <c r="S198" s="46" t="s">
        <v>26</v>
      </c>
      <c r="T198" s="106" t="s">
        <v>30</v>
      </c>
      <c r="U198" s="100" t="s">
        <v>974</v>
      </c>
      <c r="V198" s="13"/>
      <c r="W198" s="104">
        <v>10.0098</v>
      </c>
      <c r="X198" s="46" t="s">
        <v>29</v>
      </c>
      <c r="Y198" s="100" t="s">
        <v>1158</v>
      </c>
      <c r="Z198" s="13"/>
      <c r="AA198" s="46" t="s">
        <v>1057</v>
      </c>
      <c r="AB198" s="53"/>
      <c r="AC198" s="46" t="s">
        <v>1057</v>
      </c>
      <c r="AD198" s="53"/>
      <c r="AE198" s="46" t="s">
        <v>1057</v>
      </c>
      <c r="AF198" s="101"/>
      <c r="AG198" s="100" t="s">
        <v>1187</v>
      </c>
      <c r="AH198" s="50"/>
      <c r="AI198" s="46">
        <v>2.50706516461609</v>
      </c>
      <c r="AJ198" s="51"/>
      <c r="AK198" s="106">
        <v>1.6666666666666667</v>
      </c>
      <c r="AL198" s="101"/>
      <c r="AM198" s="108">
        <v>15.233333333333333</v>
      </c>
      <c r="AN198" s="53"/>
      <c r="AO198" s="104">
        <v>3.9833333333333334</v>
      </c>
      <c r="AP198" s="53"/>
      <c r="AQ198" s="108">
        <v>20.483333333333334</v>
      </c>
      <c r="AR198" s="51"/>
      <c r="AS198" s="104">
        <v>7.4074074074074066</v>
      </c>
      <c r="AT198" s="62"/>
      <c r="AU198" s="104">
        <v>92.592592592592595</v>
      </c>
      <c r="AV198" s="101"/>
      <c r="AW198" s="109">
        <v>12100</v>
      </c>
    </row>
    <row r="199" spans="1:49" s="54" customFormat="1" ht="15.75" customHeight="1" x14ac:dyDescent="0.2">
      <c r="A199" s="8" t="s">
        <v>409</v>
      </c>
      <c r="B199" s="8" t="s">
        <v>410</v>
      </c>
      <c r="D199" s="108">
        <v>11.5525</v>
      </c>
      <c r="E199" s="46" t="s">
        <v>27</v>
      </c>
      <c r="F199" s="104" t="s">
        <v>28</v>
      </c>
      <c r="G199" s="86" t="s">
        <v>144</v>
      </c>
      <c r="H199" s="13"/>
      <c r="I199" s="112">
        <v>1.0177700000000001</v>
      </c>
      <c r="J199" s="46" t="s">
        <v>29</v>
      </c>
      <c r="K199" s="108" t="s">
        <v>966</v>
      </c>
      <c r="L199" s="47"/>
      <c r="M199" s="108">
        <v>11.409700000000001</v>
      </c>
      <c r="N199" s="46" t="s">
        <v>29</v>
      </c>
      <c r="O199" s="104" t="s">
        <v>28</v>
      </c>
      <c r="P199" s="100" t="s">
        <v>996</v>
      </c>
      <c r="Q199" s="13"/>
      <c r="R199" s="104">
        <v>23.087199999999999</v>
      </c>
      <c r="S199" s="46" t="s">
        <v>26</v>
      </c>
      <c r="T199" s="104" t="s">
        <v>28</v>
      </c>
      <c r="U199" s="100" t="s">
        <v>1122</v>
      </c>
      <c r="V199" s="13"/>
      <c r="W199" s="104">
        <v>8.0530000000000008</v>
      </c>
      <c r="X199" s="46" t="s">
        <v>27</v>
      </c>
      <c r="Y199" s="100" t="s">
        <v>986</v>
      </c>
      <c r="Z199" s="13"/>
      <c r="AA199" s="46" t="s">
        <v>1057</v>
      </c>
      <c r="AB199" s="53"/>
      <c r="AC199" s="46" t="s">
        <v>1057</v>
      </c>
      <c r="AD199" s="53"/>
      <c r="AE199" s="46" t="s">
        <v>1057</v>
      </c>
      <c r="AF199" s="101"/>
      <c r="AG199" s="100" t="s">
        <v>1187</v>
      </c>
      <c r="AH199" s="50"/>
      <c r="AI199" s="46">
        <v>1.4257209702510001</v>
      </c>
      <c r="AJ199" s="51"/>
      <c r="AK199" s="104">
        <v>1.95</v>
      </c>
      <c r="AL199" s="101"/>
      <c r="AM199" s="104">
        <v>14.15</v>
      </c>
      <c r="AN199" s="53"/>
      <c r="AO199" s="106">
        <v>3.7166666666666668</v>
      </c>
      <c r="AP199" s="53"/>
      <c r="AQ199" s="104">
        <v>16.333333333333332</v>
      </c>
      <c r="AR199" s="51"/>
      <c r="AS199" s="106">
        <v>12.745098039215685</v>
      </c>
      <c r="AT199" s="62"/>
      <c r="AU199" s="106">
        <v>87.254901960784309</v>
      </c>
      <c r="AV199" s="101"/>
      <c r="AW199" s="109">
        <v>11800</v>
      </c>
    </row>
    <row r="200" spans="1:49" s="54" customFormat="1" ht="15.75" customHeight="1" x14ac:dyDescent="0.2">
      <c r="A200" s="8" t="s">
        <v>411</v>
      </c>
      <c r="B200" s="8" t="s">
        <v>412</v>
      </c>
      <c r="D200" s="106">
        <v>8.1004000000000005</v>
      </c>
      <c r="E200" s="46" t="s">
        <v>27</v>
      </c>
      <c r="F200" s="104" t="s">
        <v>28</v>
      </c>
      <c r="G200" s="86" t="s">
        <v>997</v>
      </c>
      <c r="H200" s="13"/>
      <c r="I200" s="110">
        <v>0.21917</v>
      </c>
      <c r="J200" s="46" t="s">
        <v>26</v>
      </c>
      <c r="K200" s="104" t="s">
        <v>28</v>
      </c>
      <c r="L200" s="47"/>
      <c r="M200" s="104">
        <v>8.5738000000000003</v>
      </c>
      <c r="N200" s="46" t="s">
        <v>27</v>
      </c>
      <c r="O200" s="108" t="s">
        <v>966</v>
      </c>
      <c r="P200" s="100" t="s">
        <v>1000</v>
      </c>
      <c r="Q200" s="13"/>
      <c r="R200" s="108">
        <v>31.266400000000001</v>
      </c>
      <c r="S200" s="46" t="s">
        <v>26</v>
      </c>
      <c r="T200" s="104" t="s">
        <v>28</v>
      </c>
      <c r="U200" s="100" t="s">
        <v>1036</v>
      </c>
      <c r="V200" s="13"/>
      <c r="W200" s="108">
        <v>28.351600000000001</v>
      </c>
      <c r="X200" s="46" t="s">
        <v>26</v>
      </c>
      <c r="Y200" s="100" t="s">
        <v>1169</v>
      </c>
      <c r="Z200" s="13"/>
      <c r="AA200" s="46" t="s">
        <v>1057</v>
      </c>
      <c r="AB200" s="53"/>
      <c r="AC200" s="46" t="s">
        <v>1057</v>
      </c>
      <c r="AD200" s="53"/>
      <c r="AE200" s="46" t="s">
        <v>1057</v>
      </c>
      <c r="AF200" s="101"/>
      <c r="AG200" s="100" t="s">
        <v>1187</v>
      </c>
      <c r="AH200" s="50"/>
      <c r="AI200" s="46">
        <v>0.98691100905599005</v>
      </c>
      <c r="AJ200" s="51"/>
      <c r="AK200" s="106">
        <v>1.6333333333333333</v>
      </c>
      <c r="AL200" s="101"/>
      <c r="AM200" s="106">
        <v>9.8833333333333329</v>
      </c>
      <c r="AN200" s="53"/>
      <c r="AO200" s="108">
        <v>4.2666666666666666</v>
      </c>
      <c r="AP200" s="53"/>
      <c r="AQ200" s="104">
        <v>14.733333333333333</v>
      </c>
      <c r="AR200" s="51"/>
      <c r="AS200" s="106">
        <v>11.940298507462686</v>
      </c>
      <c r="AT200" s="62"/>
      <c r="AU200" s="106">
        <v>88.059701492537314</v>
      </c>
      <c r="AV200" s="101"/>
      <c r="AW200" s="107">
        <v>6400</v>
      </c>
    </row>
    <row r="201" spans="1:49" s="54" customFormat="1" ht="15.75" customHeight="1" x14ac:dyDescent="0.2">
      <c r="A201" s="8" t="s">
        <v>413</v>
      </c>
      <c r="B201" s="8" t="s">
        <v>414</v>
      </c>
      <c r="D201" s="106">
        <v>8.0098000000000003</v>
      </c>
      <c r="E201" s="46" t="s">
        <v>27</v>
      </c>
      <c r="F201" s="104" t="s">
        <v>28</v>
      </c>
      <c r="G201" s="86" t="s">
        <v>987</v>
      </c>
      <c r="H201" s="13"/>
      <c r="I201" s="110">
        <v>0.1333</v>
      </c>
      <c r="J201" s="46" t="s">
        <v>26</v>
      </c>
      <c r="K201" s="104" t="s">
        <v>28</v>
      </c>
      <c r="L201" s="47"/>
      <c r="M201" s="104">
        <v>9.7505000000000006</v>
      </c>
      <c r="N201" s="46" t="s">
        <v>27</v>
      </c>
      <c r="O201" s="104" t="s">
        <v>28</v>
      </c>
      <c r="P201" s="100" t="s">
        <v>974</v>
      </c>
      <c r="Q201" s="13"/>
      <c r="R201" s="108">
        <v>41.405299999999997</v>
      </c>
      <c r="S201" s="46" t="s">
        <v>26</v>
      </c>
      <c r="T201" s="104" t="s">
        <v>28</v>
      </c>
      <c r="U201" s="100" t="s">
        <v>1006</v>
      </c>
      <c r="V201" s="13"/>
      <c r="W201" s="108">
        <v>33.0428</v>
      </c>
      <c r="X201" s="46" t="s">
        <v>27</v>
      </c>
      <c r="Y201" s="100" t="s">
        <v>1170</v>
      </c>
      <c r="Z201" s="13"/>
      <c r="AA201" s="46" t="s">
        <v>1057</v>
      </c>
      <c r="AB201" s="53"/>
      <c r="AC201" s="46" t="s">
        <v>1057</v>
      </c>
      <c r="AD201" s="53"/>
      <c r="AE201" s="46" t="s">
        <v>1057</v>
      </c>
      <c r="AF201" s="101"/>
      <c r="AG201" s="100" t="s">
        <v>1188</v>
      </c>
      <c r="AH201" s="50"/>
      <c r="AI201" s="46">
        <v>0.89000417031991996</v>
      </c>
      <c r="AJ201" s="51"/>
      <c r="AK201" s="108">
        <v>2.6166666666666667</v>
      </c>
      <c r="AL201" s="101"/>
      <c r="AM201" s="106">
        <v>9.5666666666666664</v>
      </c>
      <c r="AN201" s="53"/>
      <c r="AO201" s="108">
        <v>4.2666666666666666</v>
      </c>
      <c r="AP201" s="53"/>
      <c r="AQ201" s="106">
        <v>12.483333333333333</v>
      </c>
      <c r="AR201" s="51"/>
      <c r="AS201" s="108">
        <v>2.5036818851251841</v>
      </c>
      <c r="AT201" s="62"/>
      <c r="AU201" s="108">
        <v>97.496318114874811</v>
      </c>
      <c r="AV201" s="101"/>
      <c r="AW201" s="107">
        <v>6200</v>
      </c>
    </row>
    <row r="202" spans="1:49" s="54" customFormat="1" ht="15.75" customHeight="1" x14ac:dyDescent="0.2">
      <c r="A202" s="8" t="s">
        <v>415</v>
      </c>
      <c r="B202" s="8" t="s">
        <v>416</v>
      </c>
      <c r="D202" s="108">
        <v>15.650700000000001</v>
      </c>
      <c r="E202" s="46" t="s">
        <v>27</v>
      </c>
      <c r="F202" s="108" t="s">
        <v>966</v>
      </c>
      <c r="G202" s="86" t="s">
        <v>984</v>
      </c>
      <c r="H202" s="13"/>
      <c r="I202" s="111">
        <v>0.54915000000000003</v>
      </c>
      <c r="J202" s="46" t="s">
        <v>27</v>
      </c>
      <c r="K202" s="104" t="s">
        <v>28</v>
      </c>
      <c r="L202" s="47"/>
      <c r="M202" s="106">
        <v>5.4915000000000003</v>
      </c>
      <c r="N202" s="46" t="s">
        <v>29</v>
      </c>
      <c r="O202" s="104" t="s">
        <v>28</v>
      </c>
      <c r="P202" s="100" t="s">
        <v>1000</v>
      </c>
      <c r="Q202" s="13"/>
      <c r="R202" s="106">
        <v>9.8847000000000005</v>
      </c>
      <c r="S202" s="46" t="s">
        <v>26</v>
      </c>
      <c r="T202" s="104" t="s">
        <v>28</v>
      </c>
      <c r="U202" s="100" t="s">
        <v>1127</v>
      </c>
      <c r="V202" s="13"/>
      <c r="W202" s="106">
        <v>4.9429999999999996</v>
      </c>
      <c r="X202" s="46" t="s">
        <v>26</v>
      </c>
      <c r="Y202" s="100" t="s">
        <v>970</v>
      </c>
      <c r="Z202" s="13"/>
      <c r="AA202" s="106">
        <v>93.4</v>
      </c>
      <c r="AB202" s="53"/>
      <c r="AC202" s="106">
        <v>94.8</v>
      </c>
      <c r="AD202" s="53"/>
      <c r="AE202" s="106">
        <v>90.1</v>
      </c>
      <c r="AF202" s="101"/>
      <c r="AG202" s="100" t="s">
        <v>1187</v>
      </c>
      <c r="AH202" s="50"/>
      <c r="AI202" s="46">
        <v>3.1701630700465899</v>
      </c>
      <c r="AJ202" s="51"/>
      <c r="AK202" s="108">
        <v>3.1</v>
      </c>
      <c r="AL202" s="101"/>
      <c r="AM202" s="108">
        <v>33.416666666666664</v>
      </c>
      <c r="AN202" s="53"/>
      <c r="AO202" s="104">
        <v>3.95</v>
      </c>
      <c r="AP202" s="53"/>
      <c r="AQ202" s="104">
        <v>19</v>
      </c>
      <c r="AR202" s="51"/>
      <c r="AS202" s="106">
        <v>21.052631578947366</v>
      </c>
      <c r="AT202" s="62"/>
      <c r="AU202" s="106">
        <v>78.94736842105263</v>
      </c>
      <c r="AV202" s="101"/>
      <c r="AW202" s="109">
        <v>13500</v>
      </c>
    </row>
    <row r="203" spans="1:49" s="54" customFormat="1" ht="15.75" customHeight="1" x14ac:dyDescent="0.2">
      <c r="A203" s="8" t="s">
        <v>417</v>
      </c>
      <c r="B203" s="8" t="s">
        <v>418</v>
      </c>
      <c r="D203" s="104">
        <v>10.827400000000001</v>
      </c>
      <c r="E203" s="46" t="s">
        <v>27</v>
      </c>
      <c r="F203" s="104" t="s">
        <v>28</v>
      </c>
      <c r="G203" s="86" t="s">
        <v>1002</v>
      </c>
      <c r="H203" s="13"/>
      <c r="I203" s="112">
        <v>0.69499999999999995</v>
      </c>
      <c r="J203" s="46" t="s">
        <v>29</v>
      </c>
      <c r="K203" s="108" t="s">
        <v>966</v>
      </c>
      <c r="L203" s="47"/>
      <c r="M203" s="104">
        <v>8.4131999999999998</v>
      </c>
      <c r="N203" s="46" t="s">
        <v>27</v>
      </c>
      <c r="O203" s="108" t="s">
        <v>966</v>
      </c>
      <c r="P203" s="100" t="s">
        <v>1003</v>
      </c>
      <c r="Q203" s="13"/>
      <c r="R203" s="104">
        <v>27.6904</v>
      </c>
      <c r="S203" s="46" t="s">
        <v>26</v>
      </c>
      <c r="T203" s="108" t="s">
        <v>966</v>
      </c>
      <c r="U203" s="100" t="s">
        <v>1034</v>
      </c>
      <c r="V203" s="13"/>
      <c r="W203" s="106">
        <v>6.9503000000000004</v>
      </c>
      <c r="X203" s="46" t="s">
        <v>27</v>
      </c>
      <c r="Y203" s="100" t="s">
        <v>998</v>
      </c>
      <c r="Z203" s="13"/>
      <c r="AA203" s="106">
        <v>87.6</v>
      </c>
      <c r="AB203" s="53"/>
      <c r="AC203" s="106">
        <v>89.8</v>
      </c>
      <c r="AD203" s="53"/>
      <c r="AE203" s="106">
        <v>82.8</v>
      </c>
      <c r="AF203" s="101"/>
      <c r="AG203" s="100" t="s">
        <v>1187</v>
      </c>
      <c r="AH203" s="50"/>
      <c r="AI203" s="46">
        <v>1.8322538743968799</v>
      </c>
      <c r="AJ203" s="51"/>
      <c r="AK203" s="104">
        <v>2.0166666666666666</v>
      </c>
      <c r="AL203" s="101"/>
      <c r="AM203" s="108">
        <v>14.55</v>
      </c>
      <c r="AN203" s="53"/>
      <c r="AO203" s="104">
        <v>3.8833333333333333</v>
      </c>
      <c r="AP203" s="53"/>
      <c r="AQ203" s="104">
        <v>18.75</v>
      </c>
      <c r="AR203" s="51"/>
      <c r="AS203" s="106">
        <v>12.307692307692308</v>
      </c>
      <c r="AT203" s="62"/>
      <c r="AU203" s="106">
        <v>87.692307692307693</v>
      </c>
      <c r="AV203" s="101"/>
      <c r="AW203" s="105">
        <v>9800</v>
      </c>
    </row>
    <row r="204" spans="1:49" s="54" customFormat="1" ht="15.75" customHeight="1" x14ac:dyDescent="0.2">
      <c r="A204" s="8" t="s">
        <v>419</v>
      </c>
      <c r="B204" s="8" t="s">
        <v>420</v>
      </c>
      <c r="D204" s="106">
        <v>7.0472999999999999</v>
      </c>
      <c r="E204" s="46" t="s">
        <v>27</v>
      </c>
      <c r="F204" s="104" t="s">
        <v>28</v>
      </c>
      <c r="G204" s="86" t="s">
        <v>972</v>
      </c>
      <c r="H204" s="13"/>
      <c r="I204" s="110">
        <v>0.31183</v>
      </c>
      <c r="J204" s="46" t="s">
        <v>26</v>
      </c>
      <c r="K204" s="104" t="s">
        <v>28</v>
      </c>
      <c r="L204" s="47"/>
      <c r="M204" s="106">
        <v>5.8</v>
      </c>
      <c r="N204" s="46" t="s">
        <v>27</v>
      </c>
      <c r="O204" s="104" t="s">
        <v>28</v>
      </c>
      <c r="P204" s="100" t="s">
        <v>1052</v>
      </c>
      <c r="Q204" s="13"/>
      <c r="R204" s="104">
        <v>22.5762</v>
      </c>
      <c r="S204" s="46" t="s">
        <v>27</v>
      </c>
      <c r="T204" s="104" t="s">
        <v>28</v>
      </c>
      <c r="U204" s="100" t="s">
        <v>1137</v>
      </c>
      <c r="V204" s="13"/>
      <c r="W204" s="104">
        <v>7.4465000000000003</v>
      </c>
      <c r="X204" s="46" t="s">
        <v>26</v>
      </c>
      <c r="Y204" s="100" t="s">
        <v>1110</v>
      </c>
      <c r="Z204" s="13"/>
      <c r="AA204" s="104">
        <v>83.1</v>
      </c>
      <c r="AB204" s="53"/>
      <c r="AC204" s="104">
        <v>82.4</v>
      </c>
      <c r="AD204" s="53"/>
      <c r="AE204" s="104">
        <v>73.5</v>
      </c>
      <c r="AF204" s="101"/>
      <c r="AG204" s="100" t="s">
        <v>1187</v>
      </c>
      <c r="AH204" s="50"/>
      <c r="AI204" s="46">
        <v>1.3696647480172</v>
      </c>
      <c r="AJ204" s="51"/>
      <c r="AK204" s="104">
        <v>2.1333333333333333</v>
      </c>
      <c r="AL204" s="101"/>
      <c r="AM204" s="106">
        <v>8.9833333333333325</v>
      </c>
      <c r="AN204" s="53"/>
      <c r="AO204" s="104">
        <v>3.85</v>
      </c>
      <c r="AP204" s="53"/>
      <c r="AQ204" s="104">
        <v>16.833333333333332</v>
      </c>
      <c r="AR204" s="51"/>
      <c r="AS204" s="108">
        <v>3.7037037037037033</v>
      </c>
      <c r="AT204" s="62"/>
      <c r="AU204" s="108">
        <v>96.296296296296291</v>
      </c>
      <c r="AV204" s="101"/>
      <c r="AW204" s="107">
        <v>6800</v>
      </c>
    </row>
    <row r="205" spans="1:49" s="54" customFormat="1" ht="15.75" customHeight="1" x14ac:dyDescent="0.2">
      <c r="A205" s="8" t="s">
        <v>421</v>
      </c>
      <c r="B205" s="8" t="s">
        <v>422</v>
      </c>
      <c r="D205" s="106">
        <v>8.5606000000000009</v>
      </c>
      <c r="E205" s="46" t="s">
        <v>27</v>
      </c>
      <c r="F205" s="104" t="s">
        <v>28</v>
      </c>
      <c r="G205" s="86" t="s">
        <v>976</v>
      </c>
      <c r="H205" s="13"/>
      <c r="I205" s="110">
        <v>0.25213000000000002</v>
      </c>
      <c r="J205" s="46" t="s">
        <v>26</v>
      </c>
      <c r="K205" s="106" t="s">
        <v>30</v>
      </c>
      <c r="L205" s="47"/>
      <c r="M205" s="104">
        <v>6.9157000000000002</v>
      </c>
      <c r="N205" s="46" t="s">
        <v>26</v>
      </c>
      <c r="O205" s="108" t="s">
        <v>966</v>
      </c>
      <c r="P205" s="100" t="s">
        <v>1000</v>
      </c>
      <c r="Q205" s="13"/>
      <c r="R205" s="104">
        <v>26.6662</v>
      </c>
      <c r="S205" s="46" t="s">
        <v>26</v>
      </c>
      <c r="T205" s="108" t="s">
        <v>966</v>
      </c>
      <c r="U205" s="100" t="s">
        <v>995</v>
      </c>
      <c r="V205" s="13"/>
      <c r="W205" s="106">
        <v>6.8917000000000002</v>
      </c>
      <c r="X205" s="46" t="s">
        <v>26</v>
      </c>
      <c r="Y205" s="100" t="s">
        <v>974</v>
      </c>
      <c r="Z205" s="13"/>
      <c r="AA205" s="46" t="s">
        <v>1057</v>
      </c>
      <c r="AB205" s="53"/>
      <c r="AC205" s="46" t="s">
        <v>1057</v>
      </c>
      <c r="AD205" s="53"/>
      <c r="AE205" s="46" t="s">
        <v>1057</v>
      </c>
      <c r="AF205" s="101"/>
      <c r="AG205" s="100" t="s">
        <v>1187</v>
      </c>
      <c r="AH205" s="50"/>
      <c r="AI205" s="46">
        <v>0.88071098174944995</v>
      </c>
      <c r="AJ205" s="51"/>
      <c r="AK205" s="104">
        <v>2.1666666666666665</v>
      </c>
      <c r="AL205" s="101"/>
      <c r="AM205" s="104">
        <v>13.266666666666667</v>
      </c>
      <c r="AN205" s="53"/>
      <c r="AO205" s="104">
        <v>3.8</v>
      </c>
      <c r="AP205" s="53"/>
      <c r="AQ205" s="104">
        <v>16.583333333333332</v>
      </c>
      <c r="AR205" s="51"/>
      <c r="AS205" s="108">
        <v>4.4753086419753085</v>
      </c>
      <c r="AT205" s="62"/>
      <c r="AU205" s="108">
        <v>95.524691358024697</v>
      </c>
      <c r="AV205" s="101"/>
      <c r="AW205" s="107">
        <v>7900</v>
      </c>
    </row>
    <row r="206" spans="1:49" s="54" customFormat="1" ht="15.75" customHeight="1" x14ac:dyDescent="0.2">
      <c r="A206" s="8" t="s">
        <v>423</v>
      </c>
      <c r="B206" s="8" t="s">
        <v>424</v>
      </c>
      <c r="D206" s="106">
        <v>8.7039000000000009</v>
      </c>
      <c r="E206" s="46" t="s">
        <v>27</v>
      </c>
      <c r="F206" s="104" t="s">
        <v>28</v>
      </c>
      <c r="G206" s="86" t="s">
        <v>987</v>
      </c>
      <c r="H206" s="13"/>
      <c r="I206" s="110">
        <v>0.21203</v>
      </c>
      <c r="J206" s="46" t="s">
        <v>26</v>
      </c>
      <c r="K206" s="104" t="s">
        <v>28</v>
      </c>
      <c r="L206" s="47"/>
      <c r="M206" s="108">
        <v>13.161199999999999</v>
      </c>
      <c r="N206" s="46" t="s">
        <v>27</v>
      </c>
      <c r="O206" s="104" t="s">
        <v>28</v>
      </c>
      <c r="P206" s="100" t="s">
        <v>970</v>
      </c>
      <c r="Q206" s="13"/>
      <c r="R206" s="108">
        <v>48.029400000000003</v>
      </c>
      <c r="S206" s="46" t="s">
        <v>26</v>
      </c>
      <c r="T206" s="104" t="s">
        <v>28</v>
      </c>
      <c r="U206" s="100" t="s">
        <v>1128</v>
      </c>
      <c r="V206" s="13"/>
      <c r="W206" s="108">
        <v>84.554900000000004</v>
      </c>
      <c r="X206" s="46" t="s">
        <v>27</v>
      </c>
      <c r="Y206" s="100" t="s">
        <v>1171</v>
      </c>
      <c r="Z206" s="13"/>
      <c r="AA206" s="46" t="s">
        <v>1057</v>
      </c>
      <c r="AB206" s="53"/>
      <c r="AC206" s="46" t="s">
        <v>1057</v>
      </c>
      <c r="AD206" s="53"/>
      <c r="AE206" s="46" t="s">
        <v>1057</v>
      </c>
      <c r="AF206" s="101"/>
      <c r="AG206" s="100" t="s">
        <v>1188</v>
      </c>
      <c r="AH206" s="50"/>
      <c r="AI206" s="46">
        <v>1.02991580065639</v>
      </c>
      <c r="AJ206" s="51"/>
      <c r="AK206" s="108">
        <v>2.5333333333333332</v>
      </c>
      <c r="AL206" s="101"/>
      <c r="AM206" s="106">
        <v>9.3166666666666664</v>
      </c>
      <c r="AN206" s="53"/>
      <c r="AO206" s="108">
        <v>4.2666666666666666</v>
      </c>
      <c r="AP206" s="53"/>
      <c r="AQ206" s="106">
        <v>13.083333333333334</v>
      </c>
      <c r="AR206" s="51"/>
      <c r="AS206" s="108">
        <v>2.5036818851251841</v>
      </c>
      <c r="AT206" s="62"/>
      <c r="AU206" s="108">
        <v>97.496318114874811</v>
      </c>
      <c r="AV206" s="101"/>
      <c r="AW206" s="107">
        <v>6400</v>
      </c>
    </row>
    <row r="207" spans="1:49" s="54" customFormat="1" ht="15.75" customHeight="1" x14ac:dyDescent="0.2">
      <c r="A207" s="8" t="s">
        <v>425</v>
      </c>
      <c r="B207" s="8" t="s">
        <v>426</v>
      </c>
      <c r="D207" s="108">
        <v>13.1534</v>
      </c>
      <c r="E207" s="46" t="s">
        <v>29</v>
      </c>
      <c r="F207" s="108" t="s">
        <v>966</v>
      </c>
      <c r="G207" s="86" t="s">
        <v>988</v>
      </c>
      <c r="H207" s="13"/>
      <c r="I207" s="112">
        <v>0.85970000000000002</v>
      </c>
      <c r="J207" s="46" t="s">
        <v>26</v>
      </c>
      <c r="K207" s="108" t="s">
        <v>966</v>
      </c>
      <c r="L207" s="47"/>
      <c r="M207" s="104">
        <v>7.7373000000000003</v>
      </c>
      <c r="N207" s="46" t="s">
        <v>29</v>
      </c>
      <c r="O207" s="106" t="s">
        <v>30</v>
      </c>
      <c r="P207" s="100" t="s">
        <v>977</v>
      </c>
      <c r="Q207" s="13"/>
      <c r="R207" s="106">
        <v>15.560499999999999</v>
      </c>
      <c r="S207" s="46" t="s">
        <v>27</v>
      </c>
      <c r="T207" s="106" t="s">
        <v>30</v>
      </c>
      <c r="U207" s="100" t="s">
        <v>1133</v>
      </c>
      <c r="V207" s="13"/>
      <c r="W207" s="106">
        <v>6.7061999999999999</v>
      </c>
      <c r="X207" s="46" t="s">
        <v>29</v>
      </c>
      <c r="Y207" s="100" t="s">
        <v>967</v>
      </c>
      <c r="Z207" s="13"/>
      <c r="AA207" s="46" t="s">
        <v>1057</v>
      </c>
      <c r="AB207" s="53"/>
      <c r="AC207" s="46" t="s">
        <v>1057</v>
      </c>
      <c r="AD207" s="53"/>
      <c r="AE207" s="46" t="s">
        <v>1057</v>
      </c>
      <c r="AF207" s="101"/>
      <c r="AG207" s="100" t="s">
        <v>1187</v>
      </c>
      <c r="AH207" s="50"/>
      <c r="AI207" s="46">
        <v>4.7289288119504898</v>
      </c>
      <c r="AJ207" s="51"/>
      <c r="AK207" s="104">
        <v>2.2999999999999998</v>
      </c>
      <c r="AL207" s="101"/>
      <c r="AM207" s="108">
        <v>15.316666666666666</v>
      </c>
      <c r="AN207" s="53"/>
      <c r="AO207" s="46" t="s">
        <v>1057</v>
      </c>
      <c r="AP207" s="53"/>
      <c r="AQ207" s="46" t="s">
        <v>1057</v>
      </c>
      <c r="AR207" s="51"/>
      <c r="AS207" s="104">
        <v>6.2893081761006293</v>
      </c>
      <c r="AT207" s="62"/>
      <c r="AU207" s="104">
        <v>93.710691823899367</v>
      </c>
      <c r="AV207" s="101"/>
      <c r="AW207" s="109">
        <v>12900</v>
      </c>
    </row>
    <row r="208" spans="1:49" s="54" customFormat="1" ht="15.75" customHeight="1" x14ac:dyDescent="0.2">
      <c r="A208" s="8" t="s">
        <v>427</v>
      </c>
      <c r="B208" s="8" t="s">
        <v>428</v>
      </c>
      <c r="D208" s="108">
        <v>16.242699999999999</v>
      </c>
      <c r="E208" s="46" t="s">
        <v>29</v>
      </c>
      <c r="F208" s="108" t="s">
        <v>966</v>
      </c>
      <c r="G208" s="86" t="s">
        <v>997</v>
      </c>
      <c r="H208" s="13"/>
      <c r="I208" s="110">
        <v>0.3493</v>
      </c>
      <c r="J208" s="46" t="s">
        <v>26</v>
      </c>
      <c r="K208" s="106" t="s">
        <v>30</v>
      </c>
      <c r="L208" s="47"/>
      <c r="M208" s="106">
        <v>6.6950000000000003</v>
      </c>
      <c r="N208" s="46" t="s">
        <v>29</v>
      </c>
      <c r="O208" s="104" t="s">
        <v>28</v>
      </c>
      <c r="P208" s="100" t="s">
        <v>986</v>
      </c>
      <c r="Q208" s="13"/>
      <c r="R208" s="106">
        <v>13.1571</v>
      </c>
      <c r="S208" s="46" t="s">
        <v>27</v>
      </c>
      <c r="T208" s="104" t="s">
        <v>28</v>
      </c>
      <c r="U208" s="100" t="s">
        <v>1127</v>
      </c>
      <c r="V208" s="13"/>
      <c r="W208" s="106">
        <v>6.2877999999999998</v>
      </c>
      <c r="X208" s="46" t="s">
        <v>29</v>
      </c>
      <c r="Y208" s="100" t="s">
        <v>982</v>
      </c>
      <c r="Z208" s="13"/>
      <c r="AA208" s="106">
        <v>91.7</v>
      </c>
      <c r="AB208" s="53"/>
      <c r="AC208" s="106">
        <v>91.8</v>
      </c>
      <c r="AD208" s="53"/>
      <c r="AE208" s="106">
        <v>86.1</v>
      </c>
      <c r="AF208" s="101"/>
      <c r="AG208" s="100" t="s">
        <v>1188</v>
      </c>
      <c r="AH208" s="50"/>
      <c r="AI208" s="46">
        <v>0.34791214439466001</v>
      </c>
      <c r="AJ208" s="51"/>
      <c r="AK208" s="108">
        <v>2.6333333333333333</v>
      </c>
      <c r="AL208" s="101"/>
      <c r="AM208" s="108">
        <v>22.583333333333332</v>
      </c>
      <c r="AN208" s="53"/>
      <c r="AO208" s="104">
        <v>3.9</v>
      </c>
      <c r="AP208" s="53"/>
      <c r="AQ208" s="108">
        <v>22.216666666666665</v>
      </c>
      <c r="AR208" s="51"/>
      <c r="AS208" s="106">
        <v>22.727272727272727</v>
      </c>
      <c r="AT208" s="62"/>
      <c r="AU208" s="106">
        <v>77.272727272727266</v>
      </c>
      <c r="AV208" s="101"/>
      <c r="AW208" s="109">
        <v>14600</v>
      </c>
    </row>
    <row r="209" spans="1:49" s="54" customFormat="1" ht="15.75" customHeight="1" x14ac:dyDescent="0.2">
      <c r="A209" s="8" t="s">
        <v>429</v>
      </c>
      <c r="B209" s="8" t="s">
        <v>430</v>
      </c>
      <c r="D209" s="106">
        <v>8.4708000000000006</v>
      </c>
      <c r="E209" s="46" t="s">
        <v>27</v>
      </c>
      <c r="F209" s="104" t="s">
        <v>28</v>
      </c>
      <c r="G209" s="86" t="s">
        <v>992</v>
      </c>
      <c r="H209" s="13"/>
      <c r="I209" s="110">
        <v>0.32879999999999998</v>
      </c>
      <c r="J209" s="46" t="s">
        <v>26</v>
      </c>
      <c r="K209" s="106" t="s">
        <v>30</v>
      </c>
      <c r="L209" s="47"/>
      <c r="M209" s="104">
        <v>9.9849999999999994</v>
      </c>
      <c r="N209" s="46" t="s">
        <v>26</v>
      </c>
      <c r="O209" s="108" t="s">
        <v>966</v>
      </c>
      <c r="P209" s="100" t="s">
        <v>975</v>
      </c>
      <c r="Q209" s="13"/>
      <c r="R209" s="104">
        <v>26.779599999999999</v>
      </c>
      <c r="S209" s="46" t="s">
        <v>27</v>
      </c>
      <c r="T209" s="104" t="s">
        <v>28</v>
      </c>
      <c r="U209" s="100" t="s">
        <v>1110</v>
      </c>
      <c r="V209" s="13"/>
      <c r="W209" s="104">
        <v>10.625400000000001</v>
      </c>
      <c r="X209" s="46" t="s">
        <v>26</v>
      </c>
      <c r="Y209" s="100" t="s">
        <v>1172</v>
      </c>
      <c r="Z209" s="13"/>
      <c r="AA209" s="104">
        <v>79.7</v>
      </c>
      <c r="AB209" s="53"/>
      <c r="AC209" s="104">
        <v>74.400000000000006</v>
      </c>
      <c r="AD209" s="53"/>
      <c r="AE209" s="104">
        <v>77</v>
      </c>
      <c r="AF209" s="101"/>
      <c r="AG209" s="100" t="s">
        <v>1187</v>
      </c>
      <c r="AH209" s="50"/>
      <c r="AI209" s="46">
        <v>1.29941938758419</v>
      </c>
      <c r="AJ209" s="51"/>
      <c r="AK209" s="106">
        <v>1.8333333333333333</v>
      </c>
      <c r="AL209" s="101"/>
      <c r="AM209" s="108">
        <v>14.766666666666667</v>
      </c>
      <c r="AN209" s="53"/>
      <c r="AO209" s="46" t="s">
        <v>1057</v>
      </c>
      <c r="AP209" s="53"/>
      <c r="AQ209" s="46" t="s">
        <v>1057</v>
      </c>
      <c r="AR209" s="51"/>
      <c r="AS209" s="104">
        <v>8.695652173913043</v>
      </c>
      <c r="AT209" s="62"/>
      <c r="AU209" s="104">
        <v>91.304347826086953</v>
      </c>
      <c r="AV209" s="101"/>
      <c r="AW209" s="107">
        <v>7800</v>
      </c>
    </row>
    <row r="210" spans="1:49" s="54" customFormat="1" ht="15.75" customHeight="1" x14ac:dyDescent="0.2">
      <c r="A210" s="8" t="s">
        <v>431</v>
      </c>
      <c r="B210" s="8" t="s">
        <v>432</v>
      </c>
      <c r="D210" s="106">
        <v>7.5167000000000002</v>
      </c>
      <c r="E210" s="46" t="s">
        <v>27</v>
      </c>
      <c r="F210" s="106" t="s">
        <v>30</v>
      </c>
      <c r="G210" s="86" t="s">
        <v>144</v>
      </c>
      <c r="H210" s="13"/>
      <c r="I210" s="111">
        <v>0.49945000000000001</v>
      </c>
      <c r="J210" s="46" t="s">
        <v>27</v>
      </c>
      <c r="K210" s="104" t="s">
        <v>28</v>
      </c>
      <c r="L210" s="47"/>
      <c r="M210" s="104">
        <v>8.4406999999999996</v>
      </c>
      <c r="N210" s="46" t="s">
        <v>29</v>
      </c>
      <c r="O210" s="104" t="s">
        <v>28</v>
      </c>
      <c r="P210" s="100" t="s">
        <v>971</v>
      </c>
      <c r="Q210" s="13"/>
      <c r="R210" s="104">
        <v>24.373200000000001</v>
      </c>
      <c r="S210" s="46" t="s">
        <v>26</v>
      </c>
      <c r="T210" s="106" t="s">
        <v>30</v>
      </c>
      <c r="U210" s="100" t="s">
        <v>1059</v>
      </c>
      <c r="V210" s="13"/>
      <c r="W210" s="104">
        <v>7.9664000000000001</v>
      </c>
      <c r="X210" s="46" t="s">
        <v>27</v>
      </c>
      <c r="Y210" s="100" t="s">
        <v>982</v>
      </c>
      <c r="Z210" s="13"/>
      <c r="AA210" s="46" t="s">
        <v>1057</v>
      </c>
      <c r="AB210" s="53"/>
      <c r="AC210" s="46" t="s">
        <v>1057</v>
      </c>
      <c r="AD210" s="53"/>
      <c r="AE210" s="46" t="s">
        <v>1057</v>
      </c>
      <c r="AF210" s="101"/>
      <c r="AG210" s="100" t="s">
        <v>1187</v>
      </c>
      <c r="AH210" s="50"/>
      <c r="AI210" s="46">
        <v>3.42157882593269</v>
      </c>
      <c r="AJ210" s="51"/>
      <c r="AK210" s="104">
        <v>2.15</v>
      </c>
      <c r="AL210" s="101"/>
      <c r="AM210" s="108">
        <v>14.95</v>
      </c>
      <c r="AN210" s="53"/>
      <c r="AO210" s="104">
        <v>3.8833333333333333</v>
      </c>
      <c r="AP210" s="53"/>
      <c r="AQ210" s="106">
        <v>13.85</v>
      </c>
      <c r="AR210" s="51"/>
      <c r="AS210" s="108">
        <v>4.5454545454545459</v>
      </c>
      <c r="AT210" s="62"/>
      <c r="AU210" s="108">
        <v>95.454545454545453</v>
      </c>
      <c r="AV210" s="101"/>
      <c r="AW210" s="105">
        <v>8700</v>
      </c>
    </row>
    <row r="211" spans="1:49" s="54" customFormat="1" ht="15.75" customHeight="1" x14ac:dyDescent="0.2">
      <c r="A211" s="8" t="s">
        <v>433</v>
      </c>
      <c r="B211" s="8" t="s">
        <v>434</v>
      </c>
      <c r="D211" s="108">
        <v>11.8291</v>
      </c>
      <c r="E211" s="46" t="s">
        <v>26</v>
      </c>
      <c r="F211" s="104" t="s">
        <v>28</v>
      </c>
      <c r="G211" s="86" t="s">
        <v>982</v>
      </c>
      <c r="H211" s="13"/>
      <c r="I211" s="112">
        <v>0.85333999999999999</v>
      </c>
      <c r="J211" s="46" t="s">
        <v>26</v>
      </c>
      <c r="K211" s="104" t="s">
        <v>28</v>
      </c>
      <c r="L211" s="47"/>
      <c r="M211" s="104">
        <v>7.5330000000000004</v>
      </c>
      <c r="N211" s="46" t="s">
        <v>29</v>
      </c>
      <c r="O211" s="106" t="s">
        <v>30</v>
      </c>
      <c r="P211" s="100" t="s">
        <v>969</v>
      </c>
      <c r="Q211" s="13"/>
      <c r="R211" s="106">
        <v>13.5358</v>
      </c>
      <c r="S211" s="46" t="s">
        <v>26</v>
      </c>
      <c r="T211" s="106" t="s">
        <v>30</v>
      </c>
      <c r="U211" s="100" t="s">
        <v>1034</v>
      </c>
      <c r="V211" s="13"/>
      <c r="W211" s="106">
        <v>5.8853</v>
      </c>
      <c r="X211" s="46" t="s">
        <v>27</v>
      </c>
      <c r="Y211" s="100" t="s">
        <v>981</v>
      </c>
      <c r="Z211" s="13"/>
      <c r="AA211" s="46" t="s">
        <v>1057</v>
      </c>
      <c r="AB211" s="53"/>
      <c r="AC211" s="46" t="s">
        <v>1057</v>
      </c>
      <c r="AD211" s="53"/>
      <c r="AE211" s="46" t="s">
        <v>1057</v>
      </c>
      <c r="AF211" s="101"/>
      <c r="AG211" s="100" t="s">
        <v>1187</v>
      </c>
      <c r="AH211" s="50"/>
      <c r="AI211" s="46">
        <v>13.385167796441999</v>
      </c>
      <c r="AJ211" s="51"/>
      <c r="AK211" s="108">
        <v>2.4333333333333331</v>
      </c>
      <c r="AL211" s="101"/>
      <c r="AM211" s="108">
        <v>19.416666666666668</v>
      </c>
      <c r="AN211" s="53"/>
      <c r="AO211" s="108">
        <v>4.9666666666666668</v>
      </c>
      <c r="AP211" s="53"/>
      <c r="AQ211" s="108">
        <v>26.7</v>
      </c>
      <c r="AR211" s="51"/>
      <c r="AS211" s="106">
        <v>11.165048543689322</v>
      </c>
      <c r="AT211" s="62"/>
      <c r="AU211" s="106">
        <v>88.834951456310691</v>
      </c>
      <c r="AV211" s="101"/>
      <c r="AW211" s="109">
        <v>12600</v>
      </c>
    </row>
    <row r="212" spans="1:49" s="54" customFormat="1" ht="15.75" customHeight="1" x14ac:dyDescent="0.2">
      <c r="A212" s="8" t="s">
        <v>435</v>
      </c>
      <c r="B212" s="8" t="s">
        <v>436</v>
      </c>
      <c r="D212" s="106">
        <v>7.0865999999999998</v>
      </c>
      <c r="E212" s="46" t="s">
        <v>27</v>
      </c>
      <c r="F212" s="104" t="s">
        <v>28</v>
      </c>
      <c r="G212" s="86" t="s">
        <v>976</v>
      </c>
      <c r="H212" s="13"/>
      <c r="I212" s="110">
        <v>0.19566</v>
      </c>
      <c r="J212" s="46" t="s">
        <v>26</v>
      </c>
      <c r="K212" s="104" t="s">
        <v>28</v>
      </c>
      <c r="L212" s="47"/>
      <c r="M212" s="108">
        <v>10.902100000000001</v>
      </c>
      <c r="N212" s="46" t="s">
        <v>27</v>
      </c>
      <c r="O212" s="104" t="s">
        <v>28</v>
      </c>
      <c r="P212" s="100" t="s">
        <v>986</v>
      </c>
      <c r="Q212" s="13"/>
      <c r="R212" s="108">
        <v>33.073099999999997</v>
      </c>
      <c r="S212" s="46" t="s">
        <v>26</v>
      </c>
      <c r="T212" s="104" t="s">
        <v>28</v>
      </c>
      <c r="U212" s="100" t="s">
        <v>1126</v>
      </c>
      <c r="V212" s="13"/>
      <c r="W212" s="108">
        <v>36.417900000000003</v>
      </c>
      <c r="X212" s="46" t="s">
        <v>26</v>
      </c>
      <c r="Y212" s="100" t="s">
        <v>1173</v>
      </c>
      <c r="Z212" s="13"/>
      <c r="AA212" s="108">
        <v>66.099999999999994</v>
      </c>
      <c r="AB212" s="53"/>
      <c r="AC212" s="108">
        <v>65.900000000000006</v>
      </c>
      <c r="AD212" s="53"/>
      <c r="AE212" s="104">
        <v>76.099999999999994</v>
      </c>
      <c r="AF212" s="101"/>
      <c r="AG212" s="100" t="s">
        <v>1188</v>
      </c>
      <c r="AH212" s="50"/>
      <c r="AI212" s="46">
        <v>0.77050711409272998</v>
      </c>
      <c r="AJ212" s="51"/>
      <c r="AK212" s="104">
        <v>2.2333333333333334</v>
      </c>
      <c r="AL212" s="101"/>
      <c r="AM212" s="106">
        <v>9.4166666666666661</v>
      </c>
      <c r="AN212" s="53"/>
      <c r="AO212" s="108">
        <v>4.2333333333333334</v>
      </c>
      <c r="AP212" s="53"/>
      <c r="AQ212" s="106">
        <v>13.366666666666667</v>
      </c>
      <c r="AR212" s="51"/>
      <c r="AS212" s="108">
        <v>2.5036818851251841</v>
      </c>
      <c r="AT212" s="62"/>
      <c r="AU212" s="108">
        <v>97.496318114874811</v>
      </c>
      <c r="AV212" s="101"/>
      <c r="AW212" s="107">
        <v>4900</v>
      </c>
    </row>
    <row r="213" spans="1:49" s="54" customFormat="1" ht="15.75" customHeight="1" x14ac:dyDescent="0.2">
      <c r="A213" s="8" t="s">
        <v>437</v>
      </c>
      <c r="B213" s="8" t="s">
        <v>438</v>
      </c>
      <c r="D213" s="104">
        <v>10.8505</v>
      </c>
      <c r="E213" s="46" t="s">
        <v>27</v>
      </c>
      <c r="F213" s="104" t="s">
        <v>28</v>
      </c>
      <c r="G213" s="86" t="s">
        <v>972</v>
      </c>
      <c r="H213" s="13"/>
      <c r="I213" s="111">
        <v>0.42287999999999998</v>
      </c>
      <c r="J213" s="46" t="s">
        <v>27</v>
      </c>
      <c r="K213" s="104" t="s">
        <v>28</v>
      </c>
      <c r="L213" s="47"/>
      <c r="M213" s="108">
        <v>10.2128</v>
      </c>
      <c r="N213" s="46" t="s">
        <v>27</v>
      </c>
      <c r="O213" s="104" t="s">
        <v>28</v>
      </c>
      <c r="P213" s="100" t="s">
        <v>999</v>
      </c>
      <c r="Q213" s="13"/>
      <c r="R213" s="108">
        <v>30.299600000000002</v>
      </c>
      <c r="S213" s="46" t="s">
        <v>27</v>
      </c>
      <c r="T213" s="104" t="s">
        <v>28</v>
      </c>
      <c r="U213" s="100" t="s">
        <v>982</v>
      </c>
      <c r="V213" s="13"/>
      <c r="W213" s="104">
        <v>10.4445</v>
      </c>
      <c r="X213" s="46" t="s">
        <v>26</v>
      </c>
      <c r="Y213" s="100" t="s">
        <v>1126</v>
      </c>
      <c r="Z213" s="13"/>
      <c r="AA213" s="104">
        <v>77.5</v>
      </c>
      <c r="AB213" s="53"/>
      <c r="AC213" s="104">
        <v>76.7</v>
      </c>
      <c r="AD213" s="53"/>
      <c r="AE213" s="106">
        <v>81.8</v>
      </c>
      <c r="AF213" s="101"/>
      <c r="AG213" s="100" t="s">
        <v>1187</v>
      </c>
      <c r="AH213" s="50"/>
      <c r="AI213" s="46">
        <v>0.44958543482566998</v>
      </c>
      <c r="AJ213" s="51"/>
      <c r="AK213" s="104">
        <v>1.8666666666666667</v>
      </c>
      <c r="AL213" s="101"/>
      <c r="AM213" s="104">
        <v>12.5</v>
      </c>
      <c r="AN213" s="53"/>
      <c r="AO213" s="104">
        <v>3.9</v>
      </c>
      <c r="AP213" s="53"/>
      <c r="AQ213" s="104">
        <v>15.583333333333334</v>
      </c>
      <c r="AR213" s="51"/>
      <c r="AS213" s="106">
        <v>10.622710622710622</v>
      </c>
      <c r="AT213" s="62"/>
      <c r="AU213" s="106">
        <v>89.377289377289387</v>
      </c>
      <c r="AV213" s="101"/>
      <c r="AW213" s="105">
        <v>8900</v>
      </c>
    </row>
    <row r="214" spans="1:49" s="54" customFormat="1" ht="15.75" customHeight="1" x14ac:dyDescent="0.2">
      <c r="A214" s="8" t="s">
        <v>439</v>
      </c>
      <c r="B214" s="8" t="s">
        <v>440</v>
      </c>
      <c r="D214" s="108">
        <v>12.4315</v>
      </c>
      <c r="E214" s="46" t="s">
        <v>27</v>
      </c>
      <c r="F214" s="104" t="s">
        <v>28</v>
      </c>
      <c r="G214" s="86" t="s">
        <v>1037</v>
      </c>
      <c r="H214" s="13"/>
      <c r="I214" s="112">
        <v>0.62282000000000004</v>
      </c>
      <c r="J214" s="46" t="s">
        <v>26</v>
      </c>
      <c r="K214" s="104" t="s">
        <v>28</v>
      </c>
      <c r="L214" s="47"/>
      <c r="M214" s="106">
        <v>5.5556000000000001</v>
      </c>
      <c r="N214" s="46" t="s">
        <v>27</v>
      </c>
      <c r="O214" s="106" t="s">
        <v>30</v>
      </c>
      <c r="P214" s="100" t="s">
        <v>1002</v>
      </c>
      <c r="Q214" s="13"/>
      <c r="R214" s="104">
        <v>20.5032</v>
      </c>
      <c r="S214" s="46" t="s">
        <v>27</v>
      </c>
      <c r="T214" s="104" t="s">
        <v>28</v>
      </c>
      <c r="U214" s="100" t="s">
        <v>987</v>
      </c>
      <c r="V214" s="13"/>
      <c r="W214" s="104">
        <v>7.2995999999999999</v>
      </c>
      <c r="X214" s="46" t="s">
        <v>29</v>
      </c>
      <c r="Y214" s="100" t="s">
        <v>1063</v>
      </c>
      <c r="Z214" s="13"/>
      <c r="AA214" s="106">
        <v>90</v>
      </c>
      <c r="AB214" s="53"/>
      <c r="AC214" s="106">
        <v>87.9</v>
      </c>
      <c r="AD214" s="53"/>
      <c r="AE214" s="104">
        <v>81.400000000000006</v>
      </c>
      <c r="AF214" s="101"/>
      <c r="AG214" s="100" t="s">
        <v>1187</v>
      </c>
      <c r="AH214" s="50"/>
      <c r="AI214" s="46">
        <v>3.2130986017042402</v>
      </c>
      <c r="AJ214" s="51"/>
      <c r="AK214" s="108">
        <v>2.5833333333333335</v>
      </c>
      <c r="AL214" s="101"/>
      <c r="AM214" s="104">
        <v>13.05</v>
      </c>
      <c r="AN214" s="53"/>
      <c r="AO214" s="46" t="s">
        <v>1057</v>
      </c>
      <c r="AP214" s="53"/>
      <c r="AQ214" s="46" t="s">
        <v>1057</v>
      </c>
      <c r="AR214" s="51"/>
      <c r="AS214" s="104">
        <v>6.4516129032258061</v>
      </c>
      <c r="AT214" s="62"/>
      <c r="AU214" s="104">
        <v>93.548387096774192</v>
      </c>
      <c r="AV214" s="101"/>
      <c r="AW214" s="109">
        <v>12100</v>
      </c>
    </row>
    <row r="215" spans="1:49" s="54" customFormat="1" ht="15.75" customHeight="1" x14ac:dyDescent="0.2">
      <c r="A215" s="8" t="s">
        <v>441</v>
      </c>
      <c r="B215" s="8" t="s">
        <v>442</v>
      </c>
      <c r="D215" s="108">
        <v>11.7737</v>
      </c>
      <c r="E215" s="46" t="s">
        <v>27</v>
      </c>
      <c r="F215" s="108" t="s">
        <v>966</v>
      </c>
      <c r="G215" s="86" t="s">
        <v>996</v>
      </c>
      <c r="H215" s="13"/>
      <c r="I215" s="110">
        <v>0.33259</v>
      </c>
      <c r="J215" s="46" t="s">
        <v>27</v>
      </c>
      <c r="K215" s="106" t="s">
        <v>30</v>
      </c>
      <c r="L215" s="47"/>
      <c r="M215" s="104">
        <v>8.9799000000000007</v>
      </c>
      <c r="N215" s="46" t="s">
        <v>27</v>
      </c>
      <c r="O215" s="104" t="s">
        <v>28</v>
      </c>
      <c r="P215" s="100" t="s">
        <v>1043</v>
      </c>
      <c r="Q215" s="13"/>
      <c r="R215" s="106">
        <v>16.696000000000002</v>
      </c>
      <c r="S215" s="46" t="s">
        <v>26</v>
      </c>
      <c r="T215" s="106" t="s">
        <v>30</v>
      </c>
      <c r="U215" s="100" t="s">
        <v>1122</v>
      </c>
      <c r="V215" s="13"/>
      <c r="W215" s="104">
        <v>10.4437</v>
      </c>
      <c r="X215" s="46" t="s">
        <v>29</v>
      </c>
      <c r="Y215" s="100" t="s">
        <v>983</v>
      </c>
      <c r="Z215" s="13"/>
      <c r="AA215" s="46" t="s">
        <v>1057</v>
      </c>
      <c r="AB215" s="53"/>
      <c r="AC215" s="46" t="s">
        <v>1057</v>
      </c>
      <c r="AD215" s="53"/>
      <c r="AE215" s="46" t="s">
        <v>1057</v>
      </c>
      <c r="AF215" s="101"/>
      <c r="AG215" s="100" t="s">
        <v>1187</v>
      </c>
      <c r="AH215" s="50"/>
      <c r="AI215" s="46">
        <v>26.565279729869999</v>
      </c>
      <c r="AJ215" s="51"/>
      <c r="AK215" s="104">
        <v>2.2333333333333334</v>
      </c>
      <c r="AL215" s="101"/>
      <c r="AM215" s="106">
        <v>10.466666666666667</v>
      </c>
      <c r="AN215" s="53"/>
      <c r="AO215" s="46" t="s">
        <v>1057</v>
      </c>
      <c r="AP215" s="53"/>
      <c r="AQ215" s="46" t="s">
        <v>1057</v>
      </c>
      <c r="AR215" s="51"/>
      <c r="AS215" s="104">
        <v>8.2191780821917799</v>
      </c>
      <c r="AT215" s="62"/>
      <c r="AU215" s="104">
        <v>91.780821917808225</v>
      </c>
      <c r="AV215" s="101"/>
      <c r="AW215" s="105">
        <v>10900</v>
      </c>
    </row>
    <row r="216" spans="1:49" s="54" customFormat="1" ht="15.75" customHeight="1" x14ac:dyDescent="0.2">
      <c r="A216" s="8" t="s">
        <v>443</v>
      </c>
      <c r="B216" s="8" t="s">
        <v>444</v>
      </c>
      <c r="D216" s="106">
        <v>7.7378</v>
      </c>
      <c r="E216" s="46" t="s">
        <v>27</v>
      </c>
      <c r="F216" s="104" t="s">
        <v>28</v>
      </c>
      <c r="G216" s="86" t="s">
        <v>995</v>
      </c>
      <c r="H216" s="13"/>
      <c r="I216" s="111">
        <v>0.52966999999999997</v>
      </c>
      <c r="J216" s="46" t="s">
        <v>29</v>
      </c>
      <c r="K216" s="104" t="s">
        <v>28</v>
      </c>
      <c r="L216" s="47"/>
      <c r="M216" s="104">
        <v>8.5207999999999995</v>
      </c>
      <c r="N216" s="46" t="s">
        <v>26</v>
      </c>
      <c r="O216" s="108" t="s">
        <v>966</v>
      </c>
      <c r="P216" s="100" t="s">
        <v>1102</v>
      </c>
      <c r="Q216" s="13"/>
      <c r="R216" s="104">
        <v>28.441099999999999</v>
      </c>
      <c r="S216" s="46" t="s">
        <v>27</v>
      </c>
      <c r="T216" s="108" t="s">
        <v>966</v>
      </c>
      <c r="U216" s="100" t="s">
        <v>1126</v>
      </c>
      <c r="V216" s="13"/>
      <c r="W216" s="108">
        <v>15.9597</v>
      </c>
      <c r="X216" s="46" t="s">
        <v>26</v>
      </c>
      <c r="Y216" s="100" t="s">
        <v>1066</v>
      </c>
      <c r="Z216" s="13"/>
      <c r="AA216" s="46" t="s">
        <v>1057</v>
      </c>
      <c r="AB216" s="53"/>
      <c r="AC216" s="46" t="s">
        <v>1057</v>
      </c>
      <c r="AD216" s="53"/>
      <c r="AE216" s="46" t="s">
        <v>1057</v>
      </c>
      <c r="AF216" s="101"/>
      <c r="AG216" s="100" t="s">
        <v>1187</v>
      </c>
      <c r="AH216" s="50"/>
      <c r="AI216" s="46">
        <v>3.3797591379526799</v>
      </c>
      <c r="AJ216" s="51"/>
      <c r="AK216" s="108">
        <v>2.4666666666666668</v>
      </c>
      <c r="AL216" s="101"/>
      <c r="AM216" s="104">
        <v>11.516666666666667</v>
      </c>
      <c r="AN216" s="53"/>
      <c r="AO216" s="104">
        <v>3.9833333333333334</v>
      </c>
      <c r="AP216" s="53"/>
      <c r="AQ216" s="108">
        <v>21.9</v>
      </c>
      <c r="AR216" s="51"/>
      <c r="AS216" s="104">
        <v>8.8235294117647065</v>
      </c>
      <c r="AT216" s="62"/>
      <c r="AU216" s="104">
        <v>91.17647058823529</v>
      </c>
      <c r="AV216" s="101"/>
      <c r="AW216" s="105">
        <v>9200</v>
      </c>
    </row>
    <row r="217" spans="1:49" s="54" customFormat="1" ht="15.75" customHeight="1" x14ac:dyDescent="0.2">
      <c r="A217" s="8" t="s">
        <v>445</v>
      </c>
      <c r="B217" s="8" t="s">
        <v>446</v>
      </c>
      <c r="D217" s="106">
        <v>6.3445999999999998</v>
      </c>
      <c r="E217" s="46" t="s">
        <v>26</v>
      </c>
      <c r="F217" s="106" t="s">
        <v>30</v>
      </c>
      <c r="G217" s="86" t="s">
        <v>1018</v>
      </c>
      <c r="H217" s="13"/>
      <c r="I217" s="110">
        <v>0.30008000000000001</v>
      </c>
      <c r="J217" s="46" t="s">
        <v>26</v>
      </c>
      <c r="K217" s="106" t="s">
        <v>30</v>
      </c>
      <c r="L217" s="47"/>
      <c r="M217" s="106">
        <v>5.2443</v>
      </c>
      <c r="N217" s="46" t="s">
        <v>29</v>
      </c>
      <c r="O217" s="106" t="s">
        <v>30</v>
      </c>
      <c r="P217" s="100" t="s">
        <v>1015</v>
      </c>
      <c r="Q217" s="13"/>
      <c r="R217" s="104">
        <v>19.548200000000001</v>
      </c>
      <c r="S217" s="46" t="s">
        <v>27</v>
      </c>
      <c r="T217" s="104" t="s">
        <v>28</v>
      </c>
      <c r="U217" s="100" t="s">
        <v>1126</v>
      </c>
      <c r="V217" s="13"/>
      <c r="W217" s="108">
        <v>12.746499999999999</v>
      </c>
      <c r="X217" s="46" t="s">
        <v>27</v>
      </c>
      <c r="Y217" s="100" t="s">
        <v>1174</v>
      </c>
      <c r="Z217" s="13"/>
      <c r="AA217" s="104">
        <v>79.3</v>
      </c>
      <c r="AB217" s="53"/>
      <c r="AC217" s="104">
        <v>80</v>
      </c>
      <c r="AD217" s="53"/>
      <c r="AE217" s="104">
        <v>72.5</v>
      </c>
      <c r="AF217" s="101"/>
      <c r="AG217" s="100" t="s">
        <v>1187</v>
      </c>
      <c r="AH217" s="50"/>
      <c r="AI217" s="46">
        <v>0.98925117252962003</v>
      </c>
      <c r="AJ217" s="51"/>
      <c r="AK217" s="108">
        <v>2.4333333333333331</v>
      </c>
      <c r="AL217" s="101"/>
      <c r="AM217" s="106">
        <v>10.833333333333334</v>
      </c>
      <c r="AN217" s="53"/>
      <c r="AO217" s="104">
        <v>3.8</v>
      </c>
      <c r="AP217" s="53"/>
      <c r="AQ217" s="104">
        <v>16.366666666666667</v>
      </c>
      <c r="AR217" s="51"/>
      <c r="AS217" s="106">
        <v>14.285714285714285</v>
      </c>
      <c r="AT217" s="62"/>
      <c r="AU217" s="106">
        <v>85.714285714285708</v>
      </c>
      <c r="AV217" s="101"/>
      <c r="AW217" s="107">
        <v>8100</v>
      </c>
    </row>
    <row r="218" spans="1:49" s="54" customFormat="1" ht="15.75" customHeight="1" x14ac:dyDescent="0.2">
      <c r="A218" s="8" t="s">
        <v>447</v>
      </c>
      <c r="B218" s="8" t="s">
        <v>448</v>
      </c>
      <c r="D218" s="108">
        <v>11.9297</v>
      </c>
      <c r="E218" s="46" t="s">
        <v>29</v>
      </c>
      <c r="F218" s="108" t="s">
        <v>966</v>
      </c>
      <c r="G218" s="86" t="s">
        <v>971</v>
      </c>
      <c r="H218" s="13"/>
      <c r="I218" s="111">
        <v>0.49321999999999999</v>
      </c>
      <c r="J218" s="46" t="s">
        <v>27</v>
      </c>
      <c r="K218" s="104" t="s">
        <v>28</v>
      </c>
      <c r="L218" s="47"/>
      <c r="M218" s="108">
        <v>11.991400000000001</v>
      </c>
      <c r="N218" s="46" t="s">
        <v>29</v>
      </c>
      <c r="O218" s="108" t="s">
        <v>966</v>
      </c>
      <c r="P218" s="100" t="s">
        <v>1103</v>
      </c>
      <c r="Q218" s="13"/>
      <c r="R218" s="104">
        <v>27.0654</v>
      </c>
      <c r="S218" s="46" t="s">
        <v>27</v>
      </c>
      <c r="T218" s="108" t="s">
        <v>966</v>
      </c>
      <c r="U218" s="100" t="s">
        <v>144</v>
      </c>
      <c r="V218" s="13"/>
      <c r="W218" s="106">
        <v>6.9053000000000004</v>
      </c>
      <c r="X218" s="46" t="s">
        <v>27</v>
      </c>
      <c r="Y218" s="100" t="s">
        <v>1043</v>
      </c>
      <c r="Z218" s="13"/>
      <c r="AA218" s="106">
        <v>87.1</v>
      </c>
      <c r="AB218" s="53"/>
      <c r="AC218" s="104">
        <v>83.4</v>
      </c>
      <c r="AD218" s="53"/>
      <c r="AE218" s="104">
        <v>78.400000000000006</v>
      </c>
      <c r="AF218" s="101"/>
      <c r="AG218" s="100" t="s">
        <v>1187</v>
      </c>
      <c r="AH218" s="50"/>
      <c r="AI218" s="46">
        <v>1.3900134282818899</v>
      </c>
      <c r="AJ218" s="51"/>
      <c r="AK218" s="104">
        <v>2.3666666666666667</v>
      </c>
      <c r="AL218" s="101"/>
      <c r="AM218" s="108">
        <v>15.833333333333334</v>
      </c>
      <c r="AN218" s="53"/>
      <c r="AO218" s="106">
        <v>3.7</v>
      </c>
      <c r="AP218" s="53"/>
      <c r="AQ218" s="108">
        <v>19.466666666666665</v>
      </c>
      <c r="AR218" s="51"/>
      <c r="AS218" s="104">
        <v>5.2486187845303869</v>
      </c>
      <c r="AT218" s="62"/>
      <c r="AU218" s="104">
        <v>94.751381215469607</v>
      </c>
      <c r="AV218" s="101"/>
      <c r="AW218" s="105">
        <v>10900</v>
      </c>
    </row>
    <row r="219" spans="1:49" s="54" customFormat="1" ht="15.75" customHeight="1" x14ac:dyDescent="0.2">
      <c r="A219" s="8" t="s">
        <v>449</v>
      </c>
      <c r="B219" s="8" t="s">
        <v>450</v>
      </c>
      <c r="D219" s="108">
        <v>12.8368</v>
      </c>
      <c r="E219" s="46" t="s">
        <v>27</v>
      </c>
      <c r="F219" s="104" t="s">
        <v>28</v>
      </c>
      <c r="G219" s="86" t="s">
        <v>1015</v>
      </c>
      <c r="H219" s="13"/>
      <c r="I219" s="112">
        <v>0.98575999999999997</v>
      </c>
      <c r="J219" s="46" t="s">
        <v>29</v>
      </c>
      <c r="K219" s="108" t="s">
        <v>966</v>
      </c>
      <c r="L219" s="47"/>
      <c r="M219" s="104">
        <v>9.3537999999999997</v>
      </c>
      <c r="N219" s="46" t="s">
        <v>29</v>
      </c>
      <c r="O219" s="104" t="s">
        <v>28</v>
      </c>
      <c r="P219" s="100" t="s">
        <v>1081</v>
      </c>
      <c r="Q219" s="13"/>
      <c r="R219" s="104">
        <v>30.076699999999999</v>
      </c>
      <c r="S219" s="46" t="s">
        <v>29</v>
      </c>
      <c r="T219" s="108" t="s">
        <v>966</v>
      </c>
      <c r="U219" s="100" t="s">
        <v>144</v>
      </c>
      <c r="V219" s="13"/>
      <c r="W219" s="108">
        <v>12.6837</v>
      </c>
      <c r="X219" s="46" t="s">
        <v>29</v>
      </c>
      <c r="Y219" s="100" t="s">
        <v>1175</v>
      </c>
      <c r="Z219" s="13"/>
      <c r="AA219" s="104">
        <v>78.5</v>
      </c>
      <c r="AB219" s="53"/>
      <c r="AC219" s="104">
        <v>75.8</v>
      </c>
      <c r="AD219" s="53"/>
      <c r="AE219" s="108">
        <v>70.2</v>
      </c>
      <c r="AF219" s="101"/>
      <c r="AG219" s="100" t="s">
        <v>1187</v>
      </c>
      <c r="AH219" s="50"/>
      <c r="AI219" s="46">
        <v>8.2775002855512998</v>
      </c>
      <c r="AJ219" s="51"/>
      <c r="AK219" s="104">
        <v>2.2833333333333332</v>
      </c>
      <c r="AL219" s="101"/>
      <c r="AM219" s="104">
        <v>11.366666666666667</v>
      </c>
      <c r="AN219" s="53"/>
      <c r="AO219" s="46" t="s">
        <v>1057</v>
      </c>
      <c r="AP219" s="53"/>
      <c r="AQ219" s="46" t="s">
        <v>1057</v>
      </c>
      <c r="AR219" s="51"/>
      <c r="AS219" s="106">
        <v>21.739130434782609</v>
      </c>
      <c r="AT219" s="62"/>
      <c r="AU219" s="106">
        <v>78.260869565217391</v>
      </c>
      <c r="AV219" s="101"/>
      <c r="AW219" s="109">
        <v>12900</v>
      </c>
    </row>
    <row r="220" spans="1:49" s="54" customFormat="1" ht="15.75" customHeight="1" x14ac:dyDescent="0.2">
      <c r="A220" s="8" t="s">
        <v>451</v>
      </c>
      <c r="B220" s="8" t="s">
        <v>452</v>
      </c>
      <c r="D220" s="104">
        <v>11.1088</v>
      </c>
      <c r="E220" s="46" t="s">
        <v>27</v>
      </c>
      <c r="F220" s="104" t="s">
        <v>28</v>
      </c>
      <c r="G220" s="86" t="s">
        <v>971</v>
      </c>
      <c r="H220" s="13"/>
      <c r="I220" s="111">
        <v>0.38511000000000001</v>
      </c>
      <c r="J220" s="46" t="s">
        <v>26</v>
      </c>
      <c r="K220" s="106" t="s">
        <v>30</v>
      </c>
      <c r="L220" s="47"/>
      <c r="M220" s="104">
        <v>8.4723000000000006</v>
      </c>
      <c r="N220" s="46" t="s">
        <v>29</v>
      </c>
      <c r="O220" s="108" t="s">
        <v>966</v>
      </c>
      <c r="P220" s="100" t="s">
        <v>978</v>
      </c>
      <c r="Q220" s="13"/>
      <c r="R220" s="104">
        <v>22.010200000000001</v>
      </c>
      <c r="S220" s="46" t="s">
        <v>29</v>
      </c>
      <c r="T220" s="108" t="s">
        <v>966</v>
      </c>
      <c r="U220" s="100" t="s">
        <v>144</v>
      </c>
      <c r="V220" s="13"/>
      <c r="W220" s="106">
        <v>6.5469999999999997</v>
      </c>
      <c r="X220" s="46" t="s">
        <v>27</v>
      </c>
      <c r="Y220" s="100" t="s">
        <v>977</v>
      </c>
      <c r="Z220" s="13"/>
      <c r="AA220" s="46" t="s">
        <v>1057</v>
      </c>
      <c r="AB220" s="53"/>
      <c r="AC220" s="46" t="s">
        <v>1057</v>
      </c>
      <c r="AD220" s="53"/>
      <c r="AE220" s="46" t="s">
        <v>1057</v>
      </c>
      <c r="AF220" s="101"/>
      <c r="AG220" s="100" t="s">
        <v>1187</v>
      </c>
      <c r="AH220" s="50"/>
      <c r="AI220" s="46">
        <v>14.8106164830896</v>
      </c>
      <c r="AJ220" s="51"/>
      <c r="AK220" s="108">
        <v>2.4500000000000002</v>
      </c>
      <c r="AL220" s="101"/>
      <c r="AM220" s="108">
        <v>14.966666666666667</v>
      </c>
      <c r="AN220" s="53"/>
      <c r="AO220" s="104">
        <v>3.85</v>
      </c>
      <c r="AP220" s="53"/>
      <c r="AQ220" s="108">
        <v>20.25</v>
      </c>
      <c r="AR220" s="51"/>
      <c r="AS220" s="108">
        <v>4.2328042328042326</v>
      </c>
      <c r="AT220" s="62"/>
      <c r="AU220" s="108">
        <v>95.767195767195773</v>
      </c>
      <c r="AV220" s="101"/>
      <c r="AW220" s="109">
        <v>12200</v>
      </c>
    </row>
    <row r="221" spans="1:49" s="54" customFormat="1" ht="15.75" customHeight="1" x14ac:dyDescent="0.2">
      <c r="A221" s="8" t="s">
        <v>453</v>
      </c>
      <c r="B221" s="8" t="s">
        <v>454</v>
      </c>
      <c r="D221" s="104">
        <v>10.327500000000001</v>
      </c>
      <c r="E221" s="46" t="s">
        <v>29</v>
      </c>
      <c r="F221" s="104" t="s">
        <v>28</v>
      </c>
      <c r="G221" s="86" t="s">
        <v>977</v>
      </c>
      <c r="H221" s="13"/>
      <c r="I221" s="111">
        <v>0.51210999999999995</v>
      </c>
      <c r="J221" s="46" t="s">
        <v>29</v>
      </c>
      <c r="K221" s="104" t="s">
        <v>28</v>
      </c>
      <c r="L221" s="47"/>
      <c r="M221" s="104">
        <v>6.9134000000000002</v>
      </c>
      <c r="N221" s="46" t="s">
        <v>29</v>
      </c>
      <c r="O221" s="106" t="s">
        <v>30</v>
      </c>
      <c r="P221" s="100" t="s">
        <v>1021</v>
      </c>
      <c r="Q221" s="13"/>
      <c r="R221" s="104">
        <v>22.077400000000001</v>
      </c>
      <c r="S221" s="46" t="s">
        <v>29</v>
      </c>
      <c r="T221" s="104" t="s">
        <v>28</v>
      </c>
      <c r="U221" s="100" t="s">
        <v>1009</v>
      </c>
      <c r="V221" s="13"/>
      <c r="W221" s="106">
        <v>7.1981000000000002</v>
      </c>
      <c r="X221" s="46" t="s">
        <v>29</v>
      </c>
      <c r="Y221" s="100" t="s">
        <v>985</v>
      </c>
      <c r="Z221" s="13"/>
      <c r="AA221" s="46" t="s">
        <v>1057</v>
      </c>
      <c r="AB221" s="53"/>
      <c r="AC221" s="46" t="s">
        <v>1057</v>
      </c>
      <c r="AD221" s="53"/>
      <c r="AE221" s="46" t="s">
        <v>1057</v>
      </c>
      <c r="AF221" s="101"/>
      <c r="AG221" s="100" t="s">
        <v>1187</v>
      </c>
      <c r="AH221" s="50"/>
      <c r="AI221" s="46">
        <v>3.5010788795095902</v>
      </c>
      <c r="AJ221" s="51"/>
      <c r="AK221" s="106">
        <v>1.2666666666666666</v>
      </c>
      <c r="AL221" s="101"/>
      <c r="AM221" s="106">
        <v>8.3166666666666664</v>
      </c>
      <c r="AN221" s="53"/>
      <c r="AO221" s="108">
        <v>4.05</v>
      </c>
      <c r="AP221" s="53"/>
      <c r="AQ221" s="104">
        <v>18.533333333333335</v>
      </c>
      <c r="AR221" s="51"/>
      <c r="AS221" s="104">
        <v>8.5714285714285712</v>
      </c>
      <c r="AT221" s="62"/>
      <c r="AU221" s="104">
        <v>91.428571428571431</v>
      </c>
      <c r="AV221" s="101"/>
      <c r="AW221" s="109">
        <v>12400</v>
      </c>
    </row>
    <row r="222" spans="1:49" s="54" customFormat="1" ht="15.75" customHeight="1" x14ac:dyDescent="0.2">
      <c r="A222" s="8" t="s">
        <v>455</v>
      </c>
      <c r="B222" s="8" t="s">
        <v>456</v>
      </c>
      <c r="D222" s="104">
        <v>10.004899999999999</v>
      </c>
      <c r="E222" s="46" t="s">
        <v>29</v>
      </c>
      <c r="F222" s="106" t="s">
        <v>30</v>
      </c>
      <c r="G222" s="86" t="s">
        <v>974</v>
      </c>
      <c r="H222" s="13"/>
      <c r="I222" s="111">
        <v>0.56906000000000001</v>
      </c>
      <c r="J222" s="46" t="s">
        <v>29</v>
      </c>
      <c r="K222" s="106" t="s">
        <v>30</v>
      </c>
      <c r="L222" s="47"/>
      <c r="M222" s="108">
        <v>11.8047</v>
      </c>
      <c r="N222" s="46" t="s">
        <v>29</v>
      </c>
      <c r="O222" s="104" t="s">
        <v>28</v>
      </c>
      <c r="P222" s="100" t="s">
        <v>1015</v>
      </c>
      <c r="Q222" s="13"/>
      <c r="R222" s="108">
        <v>34.765700000000002</v>
      </c>
      <c r="S222" s="46" t="s">
        <v>27</v>
      </c>
      <c r="T222" s="108" t="s">
        <v>966</v>
      </c>
      <c r="U222" s="100" t="s">
        <v>977</v>
      </c>
      <c r="V222" s="13"/>
      <c r="W222" s="104">
        <v>9.0388999999999999</v>
      </c>
      <c r="X222" s="46" t="s">
        <v>26</v>
      </c>
      <c r="Y222" s="100" t="s">
        <v>977</v>
      </c>
      <c r="Z222" s="13"/>
      <c r="AA222" s="108">
        <v>62.5</v>
      </c>
      <c r="AB222" s="53"/>
      <c r="AC222" s="108">
        <v>69</v>
      </c>
      <c r="AD222" s="53"/>
      <c r="AE222" s="108">
        <v>66.5</v>
      </c>
      <c r="AF222" s="101"/>
      <c r="AG222" s="100" t="s">
        <v>1187</v>
      </c>
      <c r="AH222" s="50"/>
      <c r="AI222" s="46">
        <v>2.4966957855401501</v>
      </c>
      <c r="AJ222" s="51"/>
      <c r="AK222" s="106">
        <v>1.6833333333333333</v>
      </c>
      <c r="AL222" s="101"/>
      <c r="AM222" s="108">
        <v>15.8</v>
      </c>
      <c r="AN222" s="53"/>
      <c r="AO222" s="104">
        <v>3.8833333333333333</v>
      </c>
      <c r="AP222" s="53"/>
      <c r="AQ222" s="104">
        <v>17.083333333333332</v>
      </c>
      <c r="AR222" s="51"/>
      <c r="AS222" s="104">
        <v>8.3333333333333321</v>
      </c>
      <c r="AT222" s="62"/>
      <c r="AU222" s="104">
        <v>91.666666666666657</v>
      </c>
      <c r="AV222" s="101"/>
      <c r="AW222" s="105">
        <v>11600</v>
      </c>
    </row>
    <row r="223" spans="1:49" s="54" customFormat="1" ht="15.75" customHeight="1" x14ac:dyDescent="0.2">
      <c r="A223" s="8" t="s">
        <v>457</v>
      </c>
      <c r="B223" s="8" t="s">
        <v>458</v>
      </c>
      <c r="D223" s="104">
        <v>9.6676000000000002</v>
      </c>
      <c r="E223" s="46" t="s">
        <v>26</v>
      </c>
      <c r="F223" s="104" t="s">
        <v>28</v>
      </c>
      <c r="G223" s="86" t="s">
        <v>1052</v>
      </c>
      <c r="H223" s="13"/>
      <c r="I223" s="112">
        <v>0.63099000000000005</v>
      </c>
      <c r="J223" s="46" t="s">
        <v>26</v>
      </c>
      <c r="K223" s="108" t="s">
        <v>966</v>
      </c>
      <c r="L223" s="47"/>
      <c r="M223" s="106">
        <v>4.7774999999999999</v>
      </c>
      <c r="N223" s="46" t="s">
        <v>27</v>
      </c>
      <c r="O223" s="106" t="s">
        <v>30</v>
      </c>
      <c r="P223" s="100" t="s">
        <v>968</v>
      </c>
      <c r="Q223" s="13"/>
      <c r="R223" s="106">
        <v>16.8338</v>
      </c>
      <c r="S223" s="46" t="s">
        <v>26</v>
      </c>
      <c r="T223" s="104" t="s">
        <v>28</v>
      </c>
      <c r="U223" s="100" t="s">
        <v>1009</v>
      </c>
      <c r="V223" s="13"/>
      <c r="W223" s="104">
        <v>7.3240999999999996</v>
      </c>
      <c r="X223" s="46" t="s">
        <v>29</v>
      </c>
      <c r="Y223" s="100" t="s">
        <v>1120</v>
      </c>
      <c r="Z223" s="13"/>
      <c r="AA223" s="46" t="s">
        <v>1057</v>
      </c>
      <c r="AB223" s="53"/>
      <c r="AC223" s="46" t="s">
        <v>1057</v>
      </c>
      <c r="AD223" s="53"/>
      <c r="AE223" s="46" t="s">
        <v>1057</v>
      </c>
      <c r="AF223" s="101"/>
      <c r="AG223" s="100" t="s">
        <v>1187</v>
      </c>
      <c r="AH223" s="50"/>
      <c r="AI223" s="46">
        <v>3.74680034630688</v>
      </c>
      <c r="AJ223" s="51"/>
      <c r="AK223" s="104">
        <v>2.0666666666666669</v>
      </c>
      <c r="AL223" s="101"/>
      <c r="AM223" s="104">
        <v>11.916666666666666</v>
      </c>
      <c r="AN223" s="53"/>
      <c r="AO223" s="106">
        <v>3.6166666666666667</v>
      </c>
      <c r="AP223" s="53"/>
      <c r="AQ223" s="106">
        <v>14.616666666666667</v>
      </c>
      <c r="AR223" s="51"/>
      <c r="AS223" s="104">
        <v>8.6455331412103753</v>
      </c>
      <c r="AT223" s="62"/>
      <c r="AU223" s="104">
        <v>91.354466858789635</v>
      </c>
      <c r="AV223" s="101"/>
      <c r="AW223" s="109">
        <v>11900</v>
      </c>
    </row>
    <row r="224" spans="1:49" s="54" customFormat="1" ht="15.75" customHeight="1" x14ac:dyDescent="0.2">
      <c r="A224" s="8" t="s">
        <v>459</v>
      </c>
      <c r="B224" s="8" t="s">
        <v>460</v>
      </c>
      <c r="D224" s="104">
        <v>9.1424000000000003</v>
      </c>
      <c r="E224" s="46" t="s">
        <v>29</v>
      </c>
      <c r="F224" s="108" t="s">
        <v>966</v>
      </c>
      <c r="G224" s="86" t="s">
        <v>985</v>
      </c>
      <c r="H224" s="13"/>
      <c r="I224" s="110">
        <v>0.34622999999999998</v>
      </c>
      <c r="J224" s="46" t="s">
        <v>27</v>
      </c>
      <c r="K224" s="104" t="s">
        <v>28</v>
      </c>
      <c r="L224" s="47"/>
      <c r="M224" s="108">
        <v>13.271100000000001</v>
      </c>
      <c r="N224" s="46" t="s">
        <v>26</v>
      </c>
      <c r="O224" s="104" t="s">
        <v>28</v>
      </c>
      <c r="P224" s="100" t="s">
        <v>984</v>
      </c>
      <c r="Q224" s="13"/>
      <c r="R224" s="104">
        <v>28.786100000000001</v>
      </c>
      <c r="S224" s="46" t="s">
        <v>26</v>
      </c>
      <c r="T224" s="106" t="s">
        <v>30</v>
      </c>
      <c r="U224" s="100" t="s">
        <v>1130</v>
      </c>
      <c r="V224" s="13"/>
      <c r="W224" s="108">
        <v>42.860799999999998</v>
      </c>
      <c r="X224" s="46" t="s">
        <v>26</v>
      </c>
      <c r="Y224" s="100" t="s">
        <v>1176</v>
      </c>
      <c r="Z224" s="13"/>
      <c r="AA224" s="108">
        <v>58</v>
      </c>
      <c r="AB224" s="53"/>
      <c r="AC224" s="108">
        <v>61.6</v>
      </c>
      <c r="AD224" s="53"/>
      <c r="AE224" s="108">
        <v>64.7</v>
      </c>
      <c r="AF224" s="101"/>
      <c r="AG224" s="100" t="s">
        <v>1187</v>
      </c>
      <c r="AH224" s="50"/>
      <c r="AI224" s="46">
        <v>1.3489775655048899</v>
      </c>
      <c r="AJ224" s="51"/>
      <c r="AK224" s="104">
        <v>1.8833333333333333</v>
      </c>
      <c r="AL224" s="101"/>
      <c r="AM224" s="104">
        <v>11.433333333333334</v>
      </c>
      <c r="AN224" s="53"/>
      <c r="AO224" s="108">
        <v>4.05</v>
      </c>
      <c r="AP224" s="53"/>
      <c r="AQ224" s="106">
        <v>14.333333333333334</v>
      </c>
      <c r="AR224" s="51"/>
      <c r="AS224" s="104">
        <v>8.92018779342723</v>
      </c>
      <c r="AT224" s="62"/>
      <c r="AU224" s="104">
        <v>91.079812206572768</v>
      </c>
      <c r="AV224" s="101"/>
      <c r="AW224" s="105">
        <v>8600</v>
      </c>
    </row>
    <row r="225" spans="1:49" s="54" customFormat="1" ht="15.75" customHeight="1" x14ac:dyDescent="0.2">
      <c r="A225" s="8" t="s">
        <v>461</v>
      </c>
      <c r="B225" s="8" t="s">
        <v>462</v>
      </c>
      <c r="D225" s="104">
        <v>9.7658000000000005</v>
      </c>
      <c r="E225" s="46" t="s">
        <v>27</v>
      </c>
      <c r="F225" s="106" t="s">
        <v>30</v>
      </c>
      <c r="G225" s="86" t="s">
        <v>975</v>
      </c>
      <c r="H225" s="13"/>
      <c r="I225" s="111">
        <v>0.43785000000000002</v>
      </c>
      <c r="J225" s="46" t="s">
        <v>27</v>
      </c>
      <c r="K225" s="106" t="s">
        <v>30</v>
      </c>
      <c r="L225" s="47"/>
      <c r="M225" s="104">
        <v>8.8140000000000001</v>
      </c>
      <c r="N225" s="46" t="s">
        <v>26</v>
      </c>
      <c r="O225" s="104" t="s">
        <v>28</v>
      </c>
      <c r="P225" s="100" t="s">
        <v>1087</v>
      </c>
      <c r="Q225" s="13"/>
      <c r="R225" s="104">
        <v>28.574100000000001</v>
      </c>
      <c r="S225" s="46" t="s">
        <v>27</v>
      </c>
      <c r="T225" s="108" t="s">
        <v>966</v>
      </c>
      <c r="U225" s="100" t="s">
        <v>1122</v>
      </c>
      <c r="V225" s="13"/>
      <c r="W225" s="104">
        <v>8.3954000000000004</v>
      </c>
      <c r="X225" s="46" t="s">
        <v>26</v>
      </c>
      <c r="Y225" s="100" t="s">
        <v>997</v>
      </c>
      <c r="Z225" s="13"/>
      <c r="AA225" s="46" t="s">
        <v>1057</v>
      </c>
      <c r="AB225" s="53"/>
      <c r="AC225" s="46" t="s">
        <v>1057</v>
      </c>
      <c r="AD225" s="53"/>
      <c r="AE225" s="46" t="s">
        <v>1057</v>
      </c>
      <c r="AF225" s="101"/>
      <c r="AG225" s="100" t="s">
        <v>1187</v>
      </c>
      <c r="AH225" s="50"/>
      <c r="AI225" s="46">
        <v>1.4858048803858299</v>
      </c>
      <c r="AJ225" s="51"/>
      <c r="AK225" s="106">
        <v>1.6833333333333333</v>
      </c>
      <c r="AL225" s="101"/>
      <c r="AM225" s="104">
        <v>11.45</v>
      </c>
      <c r="AN225" s="53"/>
      <c r="AO225" s="108">
        <v>4.1833333333333336</v>
      </c>
      <c r="AP225" s="53"/>
      <c r="AQ225" s="104">
        <v>17.066666666666666</v>
      </c>
      <c r="AR225" s="51"/>
      <c r="AS225" s="104">
        <v>8.5106382978723403</v>
      </c>
      <c r="AT225" s="62"/>
      <c r="AU225" s="104">
        <v>91.489361702127653</v>
      </c>
      <c r="AV225" s="101"/>
      <c r="AW225" s="105">
        <v>8900</v>
      </c>
    </row>
    <row r="226" spans="1:49" s="54" customFormat="1" ht="15.75" customHeight="1" x14ac:dyDescent="0.2">
      <c r="A226" s="8" t="s">
        <v>463</v>
      </c>
      <c r="B226" s="8" t="s">
        <v>464</v>
      </c>
      <c r="D226" s="104">
        <v>9.6024999999999991</v>
      </c>
      <c r="E226" s="46" t="s">
        <v>27</v>
      </c>
      <c r="F226" s="104" t="s">
        <v>28</v>
      </c>
      <c r="G226" s="86" t="s">
        <v>987</v>
      </c>
      <c r="H226" s="13"/>
      <c r="I226" s="111">
        <v>0.46339000000000002</v>
      </c>
      <c r="J226" s="46" t="s">
        <v>26</v>
      </c>
      <c r="K226" s="106" t="s">
        <v>30</v>
      </c>
      <c r="L226" s="47"/>
      <c r="M226" s="106">
        <v>5.5864000000000003</v>
      </c>
      <c r="N226" s="46" t="s">
        <v>27</v>
      </c>
      <c r="O226" s="106" t="s">
        <v>30</v>
      </c>
      <c r="P226" s="100" t="s">
        <v>1008</v>
      </c>
      <c r="Q226" s="13"/>
      <c r="R226" s="104">
        <v>20.826899999999998</v>
      </c>
      <c r="S226" s="46" t="s">
        <v>26</v>
      </c>
      <c r="T226" s="104" t="s">
        <v>28</v>
      </c>
      <c r="U226" s="100" t="s">
        <v>1127</v>
      </c>
      <c r="V226" s="13"/>
      <c r="W226" s="104">
        <v>10.220599999999999</v>
      </c>
      <c r="X226" s="46" t="s">
        <v>29</v>
      </c>
      <c r="Y226" s="100" t="s">
        <v>1177</v>
      </c>
      <c r="Z226" s="13"/>
      <c r="AA226" s="46" t="s">
        <v>1057</v>
      </c>
      <c r="AB226" s="53"/>
      <c r="AC226" s="46" t="s">
        <v>1057</v>
      </c>
      <c r="AD226" s="53"/>
      <c r="AE226" s="46" t="s">
        <v>1057</v>
      </c>
      <c r="AF226" s="101"/>
      <c r="AG226" s="100" t="s">
        <v>1187</v>
      </c>
      <c r="AH226" s="50"/>
      <c r="AI226" s="46">
        <v>2.0086444627294799</v>
      </c>
      <c r="AJ226" s="51"/>
      <c r="AK226" s="104">
        <v>1.95</v>
      </c>
      <c r="AL226" s="101"/>
      <c r="AM226" s="108">
        <v>17.7</v>
      </c>
      <c r="AN226" s="53"/>
      <c r="AO226" s="106">
        <v>3.65</v>
      </c>
      <c r="AP226" s="53"/>
      <c r="AQ226" s="104">
        <v>18.983333333333334</v>
      </c>
      <c r="AR226" s="51"/>
      <c r="AS226" s="108">
        <v>4.4444444444444446</v>
      </c>
      <c r="AT226" s="62"/>
      <c r="AU226" s="108">
        <v>95.555555555555557</v>
      </c>
      <c r="AV226" s="101"/>
      <c r="AW226" s="109">
        <v>12400</v>
      </c>
    </row>
    <row r="227" spans="1:49" s="54" customFormat="1" ht="15.75" customHeight="1" x14ac:dyDescent="0.2">
      <c r="A227" s="8" t="s">
        <v>465</v>
      </c>
      <c r="B227" s="8" t="s">
        <v>466</v>
      </c>
      <c r="D227" s="104">
        <v>11.3192</v>
      </c>
      <c r="E227" s="46" t="s">
        <v>27</v>
      </c>
      <c r="F227" s="104" t="s">
        <v>28</v>
      </c>
      <c r="G227" s="86" t="s">
        <v>1002</v>
      </c>
      <c r="H227" s="13"/>
      <c r="I227" s="111">
        <v>0.55861000000000005</v>
      </c>
      <c r="J227" s="46" t="s">
        <v>29</v>
      </c>
      <c r="K227" s="104" t="s">
        <v>28</v>
      </c>
      <c r="L227" s="47"/>
      <c r="M227" s="106">
        <v>6.8502999999999998</v>
      </c>
      <c r="N227" s="46" t="s">
        <v>29</v>
      </c>
      <c r="O227" s="106" t="s">
        <v>30</v>
      </c>
      <c r="P227" s="100" t="s">
        <v>975</v>
      </c>
      <c r="Q227" s="13"/>
      <c r="R227" s="104">
        <v>19.933599999999998</v>
      </c>
      <c r="S227" s="46" t="s">
        <v>29</v>
      </c>
      <c r="T227" s="106" t="s">
        <v>30</v>
      </c>
      <c r="U227" s="100" t="s">
        <v>995</v>
      </c>
      <c r="V227" s="13"/>
      <c r="W227" s="104">
        <v>9.1731999999999996</v>
      </c>
      <c r="X227" s="46" t="s">
        <v>29</v>
      </c>
      <c r="Y227" s="100" t="s">
        <v>1004</v>
      </c>
      <c r="Z227" s="13"/>
      <c r="AA227" s="104">
        <v>75.5</v>
      </c>
      <c r="AB227" s="53"/>
      <c r="AC227" s="104">
        <v>76.599999999999994</v>
      </c>
      <c r="AD227" s="53"/>
      <c r="AE227" s="104">
        <v>77.099999999999994</v>
      </c>
      <c r="AF227" s="101"/>
      <c r="AG227" s="100" t="s">
        <v>1187</v>
      </c>
      <c r="AH227" s="50"/>
      <c r="AI227" s="46">
        <v>1.4138581788466</v>
      </c>
      <c r="AJ227" s="51"/>
      <c r="AK227" s="108">
        <v>2.4500000000000002</v>
      </c>
      <c r="AL227" s="101"/>
      <c r="AM227" s="104">
        <v>13.466666666666667</v>
      </c>
      <c r="AN227" s="53"/>
      <c r="AO227" s="104">
        <v>3.8333333333333335</v>
      </c>
      <c r="AP227" s="53"/>
      <c r="AQ227" s="108">
        <v>19.850000000000001</v>
      </c>
      <c r="AR227" s="51"/>
      <c r="AS227" s="108">
        <v>4.3927648578811365</v>
      </c>
      <c r="AT227" s="62"/>
      <c r="AU227" s="108">
        <v>95.607235142118867</v>
      </c>
      <c r="AV227" s="101"/>
      <c r="AW227" s="105">
        <v>8500</v>
      </c>
    </row>
    <row r="228" spans="1:49" s="54" customFormat="1" ht="15.75" customHeight="1" x14ac:dyDescent="0.2">
      <c r="A228" s="8" t="s">
        <v>467</v>
      </c>
      <c r="B228" s="8" t="s">
        <v>468</v>
      </c>
      <c r="D228" s="108">
        <v>12.2844</v>
      </c>
      <c r="E228" s="46" t="s">
        <v>29</v>
      </c>
      <c r="F228" s="108" t="s">
        <v>966</v>
      </c>
      <c r="G228" s="86" t="s">
        <v>1000</v>
      </c>
      <c r="H228" s="13"/>
      <c r="I228" s="111">
        <v>0.46748000000000001</v>
      </c>
      <c r="J228" s="46" t="s">
        <v>29</v>
      </c>
      <c r="K228" s="104" t="s">
        <v>28</v>
      </c>
      <c r="L228" s="47"/>
      <c r="M228" s="104">
        <v>7.5316999999999998</v>
      </c>
      <c r="N228" s="46" t="s">
        <v>27</v>
      </c>
      <c r="O228" s="104" t="s">
        <v>28</v>
      </c>
      <c r="P228" s="100" t="s">
        <v>1104</v>
      </c>
      <c r="Q228" s="13"/>
      <c r="R228" s="104">
        <v>19.738199999999999</v>
      </c>
      <c r="S228" s="46" t="s">
        <v>27</v>
      </c>
      <c r="T228" s="104" t="s">
        <v>28</v>
      </c>
      <c r="U228" s="100" t="s">
        <v>1035</v>
      </c>
      <c r="V228" s="13"/>
      <c r="W228" s="104">
        <v>9.8953000000000007</v>
      </c>
      <c r="X228" s="46" t="s">
        <v>27</v>
      </c>
      <c r="Y228" s="100" t="s">
        <v>1015</v>
      </c>
      <c r="Z228" s="13"/>
      <c r="AA228" s="104">
        <v>78.900000000000006</v>
      </c>
      <c r="AB228" s="53"/>
      <c r="AC228" s="104">
        <v>81.5</v>
      </c>
      <c r="AD228" s="53"/>
      <c r="AE228" s="104">
        <v>79.5</v>
      </c>
      <c r="AF228" s="101"/>
      <c r="AG228" s="100" t="s">
        <v>1187</v>
      </c>
      <c r="AH228" s="50"/>
      <c r="AI228" s="46">
        <v>1.4033414391894099</v>
      </c>
      <c r="AJ228" s="51"/>
      <c r="AK228" s="106">
        <v>1.5166666666666666</v>
      </c>
      <c r="AL228" s="101"/>
      <c r="AM228" s="108">
        <v>14.916666666666666</v>
      </c>
      <c r="AN228" s="53"/>
      <c r="AO228" s="106">
        <v>3.75</v>
      </c>
      <c r="AP228" s="53"/>
      <c r="AQ228" s="104">
        <v>18.25</v>
      </c>
      <c r="AR228" s="51"/>
      <c r="AS228" s="104">
        <v>8.2644628099173563</v>
      </c>
      <c r="AT228" s="62"/>
      <c r="AU228" s="104">
        <v>91.735537190082653</v>
      </c>
      <c r="AV228" s="101"/>
      <c r="AW228" s="105">
        <v>11100</v>
      </c>
    </row>
    <row r="229" spans="1:49" s="54" customFormat="1" ht="15.75" customHeight="1" x14ac:dyDescent="0.2">
      <c r="A229" s="8" t="s">
        <v>469</v>
      </c>
      <c r="B229" s="8" t="s">
        <v>470</v>
      </c>
      <c r="D229" s="106">
        <v>7.6148999999999996</v>
      </c>
      <c r="E229" s="46" t="s">
        <v>27</v>
      </c>
      <c r="F229" s="106" t="s">
        <v>30</v>
      </c>
      <c r="G229" s="86" t="s">
        <v>1032</v>
      </c>
      <c r="H229" s="13"/>
      <c r="I229" s="112">
        <v>0.62417</v>
      </c>
      <c r="J229" s="46" t="s">
        <v>26</v>
      </c>
      <c r="K229" s="104" t="s">
        <v>28</v>
      </c>
      <c r="L229" s="47"/>
      <c r="M229" s="104">
        <v>8.6603999999999992</v>
      </c>
      <c r="N229" s="46" t="s">
        <v>27</v>
      </c>
      <c r="O229" s="106" t="s">
        <v>30</v>
      </c>
      <c r="P229" s="100" t="s">
        <v>974</v>
      </c>
      <c r="Q229" s="13"/>
      <c r="R229" s="104">
        <v>20.160699999999999</v>
      </c>
      <c r="S229" s="46" t="s">
        <v>26</v>
      </c>
      <c r="T229" s="106" t="s">
        <v>30</v>
      </c>
      <c r="U229" s="100" t="s">
        <v>1035</v>
      </c>
      <c r="V229" s="13"/>
      <c r="W229" s="104">
        <v>9.6123999999999992</v>
      </c>
      <c r="X229" s="46" t="s">
        <v>26</v>
      </c>
      <c r="Y229" s="100" t="s">
        <v>984</v>
      </c>
      <c r="Z229" s="13"/>
      <c r="AA229" s="104">
        <v>77.099999999999994</v>
      </c>
      <c r="AB229" s="53"/>
      <c r="AC229" s="104">
        <v>74.099999999999994</v>
      </c>
      <c r="AD229" s="53"/>
      <c r="AE229" s="104">
        <v>72</v>
      </c>
      <c r="AF229" s="101"/>
      <c r="AG229" s="100" t="s">
        <v>1187</v>
      </c>
      <c r="AH229" s="50"/>
      <c r="AI229" s="46">
        <v>2.6524187634707799</v>
      </c>
      <c r="AJ229" s="51"/>
      <c r="AK229" s="104">
        <v>2.1166666666666667</v>
      </c>
      <c r="AL229" s="101"/>
      <c r="AM229" s="104">
        <v>13.466666666666667</v>
      </c>
      <c r="AN229" s="53"/>
      <c r="AO229" s="46" t="s">
        <v>1057</v>
      </c>
      <c r="AP229" s="53"/>
      <c r="AQ229" s="46" t="s">
        <v>1057</v>
      </c>
      <c r="AR229" s="51"/>
      <c r="AS229" s="104">
        <v>7.1065989847715745</v>
      </c>
      <c r="AT229" s="62"/>
      <c r="AU229" s="104">
        <v>92.89340101522842</v>
      </c>
      <c r="AV229" s="101"/>
      <c r="AW229" s="107">
        <v>8100</v>
      </c>
    </row>
    <row r="230" spans="1:49" s="54" customFormat="1" ht="15.75" customHeight="1" x14ac:dyDescent="0.2">
      <c r="A230" s="8" t="s">
        <v>471</v>
      </c>
      <c r="B230" s="8" t="s">
        <v>472</v>
      </c>
      <c r="D230" s="108">
        <v>11.6126</v>
      </c>
      <c r="E230" s="46" t="s">
        <v>29</v>
      </c>
      <c r="F230" s="108" t="s">
        <v>966</v>
      </c>
      <c r="G230" s="86" t="s">
        <v>1010</v>
      </c>
      <c r="H230" s="13"/>
      <c r="I230" s="112">
        <v>0.62009000000000003</v>
      </c>
      <c r="J230" s="46" t="s">
        <v>27</v>
      </c>
      <c r="K230" s="108" t="s">
        <v>966</v>
      </c>
      <c r="L230" s="47"/>
      <c r="M230" s="104">
        <v>9.9778000000000002</v>
      </c>
      <c r="N230" s="46" t="s">
        <v>27</v>
      </c>
      <c r="O230" s="108" t="s">
        <v>966</v>
      </c>
      <c r="P230" s="100" t="s">
        <v>1000</v>
      </c>
      <c r="Q230" s="13"/>
      <c r="R230" s="104">
        <v>21.815899999999999</v>
      </c>
      <c r="S230" s="46" t="s">
        <v>26</v>
      </c>
      <c r="T230" s="104" t="s">
        <v>28</v>
      </c>
      <c r="U230" s="100" t="s">
        <v>986</v>
      </c>
      <c r="V230" s="13"/>
      <c r="W230" s="106">
        <v>6.2385999999999999</v>
      </c>
      <c r="X230" s="46" t="s">
        <v>26</v>
      </c>
      <c r="Y230" s="100" t="s">
        <v>1110</v>
      </c>
      <c r="Z230" s="13"/>
      <c r="AA230" s="104">
        <v>80.5</v>
      </c>
      <c r="AB230" s="53"/>
      <c r="AC230" s="104">
        <v>82.2</v>
      </c>
      <c r="AD230" s="53"/>
      <c r="AE230" s="104">
        <v>79.8</v>
      </c>
      <c r="AF230" s="101"/>
      <c r="AG230" s="100" t="s">
        <v>1187</v>
      </c>
      <c r="AH230" s="50"/>
      <c r="AI230" s="46">
        <v>0.65419517643110003</v>
      </c>
      <c r="AJ230" s="51"/>
      <c r="AK230" s="104">
        <v>2.2333333333333334</v>
      </c>
      <c r="AL230" s="101"/>
      <c r="AM230" s="104">
        <v>12.6</v>
      </c>
      <c r="AN230" s="53"/>
      <c r="AO230" s="104">
        <v>3.9833333333333334</v>
      </c>
      <c r="AP230" s="53"/>
      <c r="AQ230" s="108">
        <v>19.716666666666665</v>
      </c>
      <c r="AR230" s="51"/>
      <c r="AS230" s="106">
        <v>10.622710622710622</v>
      </c>
      <c r="AT230" s="62"/>
      <c r="AU230" s="106">
        <v>89.377289377289387</v>
      </c>
      <c r="AV230" s="101"/>
      <c r="AW230" s="109">
        <v>12200</v>
      </c>
    </row>
    <row r="231" spans="1:49" s="54" customFormat="1" ht="15.75" customHeight="1" x14ac:dyDescent="0.2">
      <c r="A231" s="8" t="s">
        <v>473</v>
      </c>
      <c r="B231" s="8" t="s">
        <v>474</v>
      </c>
      <c r="D231" s="108">
        <v>13.434100000000001</v>
      </c>
      <c r="E231" s="46" t="s">
        <v>27</v>
      </c>
      <c r="F231" s="108" t="s">
        <v>966</v>
      </c>
      <c r="G231" s="86" t="s">
        <v>985</v>
      </c>
      <c r="H231" s="13"/>
      <c r="I231" s="111">
        <v>0.51670000000000005</v>
      </c>
      <c r="J231" s="46" t="s">
        <v>27</v>
      </c>
      <c r="K231" s="106" t="s">
        <v>30</v>
      </c>
      <c r="L231" s="47"/>
      <c r="M231" s="108">
        <v>10.2524</v>
      </c>
      <c r="N231" s="46" t="s">
        <v>29</v>
      </c>
      <c r="O231" s="108" t="s">
        <v>966</v>
      </c>
      <c r="P231" s="100" t="s">
        <v>1105</v>
      </c>
      <c r="Q231" s="13"/>
      <c r="R231" s="104">
        <v>25.807700000000001</v>
      </c>
      <c r="S231" s="46" t="s">
        <v>27</v>
      </c>
      <c r="T231" s="108" t="s">
        <v>966</v>
      </c>
      <c r="U231" s="100" t="s">
        <v>1036</v>
      </c>
      <c r="V231" s="13"/>
      <c r="W231" s="104">
        <v>8.8384999999999998</v>
      </c>
      <c r="X231" s="46" t="s">
        <v>29</v>
      </c>
      <c r="Y231" s="100" t="s">
        <v>1097</v>
      </c>
      <c r="Z231" s="13"/>
      <c r="AA231" s="46" t="s">
        <v>1057</v>
      </c>
      <c r="AB231" s="53"/>
      <c r="AC231" s="46" t="s">
        <v>1057</v>
      </c>
      <c r="AD231" s="53"/>
      <c r="AE231" s="46" t="s">
        <v>1057</v>
      </c>
      <c r="AF231" s="101"/>
      <c r="AG231" s="100" t="s">
        <v>1187</v>
      </c>
      <c r="AH231" s="50"/>
      <c r="AI231" s="46">
        <v>2.8525962572504202</v>
      </c>
      <c r="AJ231" s="51"/>
      <c r="AK231" s="108">
        <v>2.4666666666666668</v>
      </c>
      <c r="AL231" s="101"/>
      <c r="AM231" s="106">
        <v>10.466666666666667</v>
      </c>
      <c r="AN231" s="53"/>
      <c r="AO231" s="104">
        <v>3.9333333333333331</v>
      </c>
      <c r="AP231" s="53"/>
      <c r="AQ231" s="108">
        <v>22.533333333333335</v>
      </c>
      <c r="AR231" s="51"/>
      <c r="AS231" s="104">
        <v>5.4347826086956523</v>
      </c>
      <c r="AT231" s="62"/>
      <c r="AU231" s="104">
        <v>94.565217391304344</v>
      </c>
      <c r="AV231" s="101"/>
      <c r="AW231" s="109">
        <v>13900</v>
      </c>
    </row>
    <row r="232" spans="1:49" s="54" customFormat="1" ht="15.75" customHeight="1" x14ac:dyDescent="0.2">
      <c r="A232" s="8" t="s">
        <v>475</v>
      </c>
      <c r="B232" s="8" t="s">
        <v>476</v>
      </c>
      <c r="D232" s="104">
        <v>10.095599999999999</v>
      </c>
      <c r="E232" s="46" t="s">
        <v>27</v>
      </c>
      <c r="F232" s="104" t="s">
        <v>28</v>
      </c>
      <c r="G232" s="86" t="s">
        <v>993</v>
      </c>
      <c r="H232" s="13"/>
      <c r="I232" s="111">
        <v>0.36935000000000001</v>
      </c>
      <c r="J232" s="46" t="s">
        <v>26</v>
      </c>
      <c r="K232" s="104" t="s">
        <v>28</v>
      </c>
      <c r="L232" s="47"/>
      <c r="M232" s="106">
        <v>4.4116999999999997</v>
      </c>
      <c r="N232" s="46" t="s">
        <v>29</v>
      </c>
      <c r="O232" s="106" t="s">
        <v>30</v>
      </c>
      <c r="P232" s="100" t="s">
        <v>1052</v>
      </c>
      <c r="Q232" s="13"/>
      <c r="R232" s="106">
        <v>16.2104</v>
      </c>
      <c r="S232" s="46" t="s">
        <v>26</v>
      </c>
      <c r="T232" s="104" t="s">
        <v>28</v>
      </c>
      <c r="U232" s="100" t="s">
        <v>1009</v>
      </c>
      <c r="V232" s="13"/>
      <c r="W232" s="106">
        <v>7.1820000000000004</v>
      </c>
      <c r="X232" s="46" t="s">
        <v>27</v>
      </c>
      <c r="Y232" s="100" t="s">
        <v>997</v>
      </c>
      <c r="Z232" s="13"/>
      <c r="AA232" s="106">
        <v>90.1</v>
      </c>
      <c r="AB232" s="53"/>
      <c r="AC232" s="106">
        <v>92.8</v>
      </c>
      <c r="AD232" s="53"/>
      <c r="AE232" s="106">
        <v>85.8</v>
      </c>
      <c r="AF232" s="101"/>
      <c r="AG232" s="100" t="s">
        <v>1187</v>
      </c>
      <c r="AH232" s="50"/>
      <c r="AI232" s="46">
        <v>1.80699240967061</v>
      </c>
      <c r="AJ232" s="51"/>
      <c r="AK232" s="106">
        <v>1.75</v>
      </c>
      <c r="AL232" s="101"/>
      <c r="AM232" s="104">
        <v>13.866666666666667</v>
      </c>
      <c r="AN232" s="53"/>
      <c r="AO232" s="104">
        <v>3.9666666666666668</v>
      </c>
      <c r="AP232" s="53"/>
      <c r="AQ232" s="104">
        <v>18.783333333333335</v>
      </c>
      <c r="AR232" s="51"/>
      <c r="AS232" s="108">
        <v>4.4753086419753085</v>
      </c>
      <c r="AT232" s="62"/>
      <c r="AU232" s="108">
        <v>95.524691358024697</v>
      </c>
      <c r="AV232" s="101"/>
      <c r="AW232" s="107">
        <v>7600</v>
      </c>
    </row>
    <row r="233" spans="1:49" s="54" customFormat="1" ht="15.75" customHeight="1" x14ac:dyDescent="0.2">
      <c r="A233" s="8" t="s">
        <v>477</v>
      </c>
      <c r="B233" s="8" t="s">
        <v>478</v>
      </c>
      <c r="D233" s="106">
        <v>8.4497</v>
      </c>
      <c r="E233" s="46" t="s">
        <v>27</v>
      </c>
      <c r="F233" s="106" t="s">
        <v>30</v>
      </c>
      <c r="G233" s="86" t="s">
        <v>976</v>
      </c>
      <c r="H233" s="13"/>
      <c r="I233" s="111">
        <v>0.48560999999999999</v>
      </c>
      <c r="J233" s="46" t="s">
        <v>27</v>
      </c>
      <c r="K233" s="104" t="s">
        <v>28</v>
      </c>
      <c r="L233" s="47"/>
      <c r="M233" s="104">
        <v>9.2266999999999992</v>
      </c>
      <c r="N233" s="46" t="s">
        <v>26</v>
      </c>
      <c r="O233" s="108" t="s">
        <v>966</v>
      </c>
      <c r="P233" s="100" t="s">
        <v>968</v>
      </c>
      <c r="Q233" s="13"/>
      <c r="R233" s="104">
        <v>24.474900000000002</v>
      </c>
      <c r="S233" s="46" t="s">
        <v>27</v>
      </c>
      <c r="T233" s="108" t="s">
        <v>966</v>
      </c>
      <c r="U233" s="100" t="s">
        <v>1035</v>
      </c>
      <c r="V233" s="13"/>
      <c r="W233" s="104">
        <v>9.4453999999999994</v>
      </c>
      <c r="X233" s="46" t="s">
        <v>26</v>
      </c>
      <c r="Y233" s="100" t="s">
        <v>1178</v>
      </c>
      <c r="Z233" s="13"/>
      <c r="AA233" s="46" t="s">
        <v>1057</v>
      </c>
      <c r="AB233" s="53"/>
      <c r="AC233" s="46" t="s">
        <v>1057</v>
      </c>
      <c r="AD233" s="53"/>
      <c r="AE233" s="46" t="s">
        <v>1057</v>
      </c>
      <c r="AF233" s="101"/>
      <c r="AG233" s="100" t="s">
        <v>1187</v>
      </c>
      <c r="AH233" s="50"/>
      <c r="AI233" s="46">
        <v>3.6725737450511802</v>
      </c>
      <c r="AJ233" s="51"/>
      <c r="AK233" s="104">
        <v>2.0833333333333335</v>
      </c>
      <c r="AL233" s="101"/>
      <c r="AM233" s="104">
        <v>10.9</v>
      </c>
      <c r="AN233" s="53"/>
      <c r="AO233" s="104">
        <v>3.7833333333333332</v>
      </c>
      <c r="AP233" s="53"/>
      <c r="AQ233" s="104">
        <v>15.85</v>
      </c>
      <c r="AR233" s="51"/>
      <c r="AS233" s="104">
        <v>6.9444444444444446</v>
      </c>
      <c r="AT233" s="62"/>
      <c r="AU233" s="104">
        <v>93.055555555555557</v>
      </c>
      <c r="AV233" s="101"/>
      <c r="AW233" s="105">
        <v>9000</v>
      </c>
    </row>
    <row r="234" spans="1:49" s="54" customFormat="1" ht="15.75" customHeight="1" x14ac:dyDescent="0.2">
      <c r="A234" s="8" t="s">
        <v>479</v>
      </c>
      <c r="B234" s="8" t="s">
        <v>480</v>
      </c>
      <c r="D234" s="108">
        <v>14.5604</v>
      </c>
      <c r="E234" s="46" t="s">
        <v>27</v>
      </c>
      <c r="F234" s="108" t="s">
        <v>966</v>
      </c>
      <c r="G234" s="86" t="s">
        <v>1004</v>
      </c>
      <c r="H234" s="13"/>
      <c r="I234" s="111">
        <v>0.61275999999999997</v>
      </c>
      <c r="J234" s="46" t="s">
        <v>29</v>
      </c>
      <c r="K234" s="104" t="s">
        <v>28</v>
      </c>
      <c r="L234" s="47"/>
      <c r="M234" s="104">
        <v>9.0455000000000005</v>
      </c>
      <c r="N234" s="46" t="s">
        <v>29</v>
      </c>
      <c r="O234" s="108" t="s">
        <v>966</v>
      </c>
      <c r="P234" s="100" t="s">
        <v>988</v>
      </c>
      <c r="Q234" s="13"/>
      <c r="R234" s="106">
        <v>19.258299999999998</v>
      </c>
      <c r="S234" s="46" t="s">
        <v>27</v>
      </c>
      <c r="T234" s="104" t="s">
        <v>28</v>
      </c>
      <c r="U234" s="100" t="s">
        <v>1032</v>
      </c>
      <c r="V234" s="13"/>
      <c r="W234" s="104">
        <v>7.8202999999999996</v>
      </c>
      <c r="X234" s="46" t="s">
        <v>27</v>
      </c>
      <c r="Y234" s="100" t="s">
        <v>1012</v>
      </c>
      <c r="Z234" s="13"/>
      <c r="AA234" s="46" t="s">
        <v>1057</v>
      </c>
      <c r="AB234" s="53"/>
      <c r="AC234" s="46" t="s">
        <v>1057</v>
      </c>
      <c r="AD234" s="53"/>
      <c r="AE234" s="46" t="s">
        <v>1057</v>
      </c>
      <c r="AF234" s="101"/>
      <c r="AG234" s="100" t="s">
        <v>1187</v>
      </c>
      <c r="AH234" s="50"/>
      <c r="AI234" s="46">
        <v>8.7509838336821009</v>
      </c>
      <c r="AJ234" s="51"/>
      <c r="AK234" s="108">
        <v>2.4833333333333334</v>
      </c>
      <c r="AL234" s="101"/>
      <c r="AM234" s="108">
        <v>16.216666666666665</v>
      </c>
      <c r="AN234" s="53"/>
      <c r="AO234" s="46" t="s">
        <v>1057</v>
      </c>
      <c r="AP234" s="53"/>
      <c r="AQ234" s="46" t="s">
        <v>1057</v>
      </c>
      <c r="AR234" s="51"/>
      <c r="AS234" s="104">
        <v>10</v>
      </c>
      <c r="AT234" s="62"/>
      <c r="AU234" s="104">
        <v>90</v>
      </c>
      <c r="AV234" s="101"/>
      <c r="AW234" s="109">
        <v>13900</v>
      </c>
    </row>
    <row r="235" spans="1:49" s="54" customFormat="1" ht="15.75" customHeight="1" x14ac:dyDescent="0.2">
      <c r="A235" s="8" t="s">
        <v>481</v>
      </c>
      <c r="B235" s="8" t="s">
        <v>482</v>
      </c>
      <c r="D235" s="108">
        <v>12.713900000000001</v>
      </c>
      <c r="E235" s="46" t="s">
        <v>27</v>
      </c>
      <c r="F235" s="104" t="s">
        <v>28</v>
      </c>
      <c r="G235" s="86" t="s">
        <v>977</v>
      </c>
      <c r="H235" s="13"/>
      <c r="I235" s="112">
        <v>0.70894999999999997</v>
      </c>
      <c r="J235" s="46" t="s">
        <v>29</v>
      </c>
      <c r="K235" s="104" t="s">
        <v>28</v>
      </c>
      <c r="L235" s="47"/>
      <c r="M235" s="106">
        <v>5.8133999999999997</v>
      </c>
      <c r="N235" s="46" t="s">
        <v>26</v>
      </c>
      <c r="O235" s="106" t="s">
        <v>30</v>
      </c>
      <c r="P235" s="100" t="s">
        <v>1043</v>
      </c>
      <c r="Q235" s="13"/>
      <c r="R235" s="106">
        <v>18.9526</v>
      </c>
      <c r="S235" s="46" t="s">
        <v>26</v>
      </c>
      <c r="T235" s="104" t="s">
        <v>28</v>
      </c>
      <c r="U235" s="100" t="s">
        <v>1035</v>
      </c>
      <c r="V235" s="13"/>
      <c r="W235" s="104">
        <v>8.1296999999999997</v>
      </c>
      <c r="X235" s="46" t="s">
        <v>27</v>
      </c>
      <c r="Y235" s="100" t="s">
        <v>1179</v>
      </c>
      <c r="Z235" s="13"/>
      <c r="AA235" s="46" t="s">
        <v>1057</v>
      </c>
      <c r="AB235" s="53"/>
      <c r="AC235" s="46" t="s">
        <v>1057</v>
      </c>
      <c r="AD235" s="53"/>
      <c r="AE235" s="46" t="s">
        <v>1057</v>
      </c>
      <c r="AF235" s="101"/>
      <c r="AG235" s="100" t="s">
        <v>1187</v>
      </c>
      <c r="AH235" s="50"/>
      <c r="AI235" s="46">
        <v>2.5429712078581299</v>
      </c>
      <c r="AJ235" s="51"/>
      <c r="AK235" s="108">
        <v>2.6166666666666667</v>
      </c>
      <c r="AL235" s="101"/>
      <c r="AM235" s="104">
        <v>11.15</v>
      </c>
      <c r="AN235" s="53"/>
      <c r="AO235" s="104">
        <v>3.8166666666666669</v>
      </c>
      <c r="AP235" s="53"/>
      <c r="AQ235" s="104">
        <v>14.766666666666667</v>
      </c>
      <c r="AR235" s="51"/>
      <c r="AS235" s="104">
        <v>5.5785123966942152</v>
      </c>
      <c r="AT235" s="62"/>
      <c r="AU235" s="104">
        <v>94.421487603305792</v>
      </c>
      <c r="AV235" s="101"/>
      <c r="AW235" s="105">
        <v>10900</v>
      </c>
    </row>
    <row r="236" spans="1:49" s="54" customFormat="1" ht="15.75" customHeight="1" x14ac:dyDescent="0.2">
      <c r="A236" s="8" t="s">
        <v>483</v>
      </c>
      <c r="B236" s="8" t="s">
        <v>484</v>
      </c>
      <c r="D236" s="104">
        <v>11.073499999999999</v>
      </c>
      <c r="E236" s="46" t="s">
        <v>29</v>
      </c>
      <c r="F236" s="108" t="s">
        <v>966</v>
      </c>
      <c r="G236" s="86" t="s">
        <v>971</v>
      </c>
      <c r="H236" s="13"/>
      <c r="I236" s="111">
        <v>0.53130999999999995</v>
      </c>
      <c r="J236" s="46" t="s">
        <v>29</v>
      </c>
      <c r="K236" s="104" t="s">
        <v>28</v>
      </c>
      <c r="L236" s="47"/>
      <c r="M236" s="106">
        <v>5.5647000000000002</v>
      </c>
      <c r="N236" s="46" t="s">
        <v>26</v>
      </c>
      <c r="O236" s="106" t="s">
        <v>30</v>
      </c>
      <c r="P236" s="100" t="s">
        <v>1003</v>
      </c>
      <c r="Q236" s="13"/>
      <c r="R236" s="104">
        <v>27.460100000000001</v>
      </c>
      <c r="S236" s="46" t="s">
        <v>27</v>
      </c>
      <c r="T236" s="108" t="s">
        <v>966</v>
      </c>
      <c r="U236" s="100" t="s">
        <v>1010</v>
      </c>
      <c r="V236" s="13"/>
      <c r="W236" s="106">
        <v>6.0682</v>
      </c>
      <c r="X236" s="46" t="s">
        <v>26</v>
      </c>
      <c r="Y236" s="100" t="s">
        <v>974</v>
      </c>
      <c r="Z236" s="13"/>
      <c r="AA236" s="46" t="s">
        <v>1057</v>
      </c>
      <c r="AB236" s="53"/>
      <c r="AC236" s="46" t="s">
        <v>1057</v>
      </c>
      <c r="AD236" s="53"/>
      <c r="AE236" s="46" t="s">
        <v>1057</v>
      </c>
      <c r="AF236" s="101"/>
      <c r="AG236" s="100" t="s">
        <v>1187</v>
      </c>
      <c r="AH236" s="50"/>
      <c r="AI236" s="46">
        <v>1.3154679110567999</v>
      </c>
      <c r="AJ236" s="51"/>
      <c r="AK236" s="104">
        <v>2.0833333333333335</v>
      </c>
      <c r="AL236" s="101"/>
      <c r="AM236" s="104">
        <v>13.35</v>
      </c>
      <c r="AN236" s="53"/>
      <c r="AO236" s="108">
        <v>4.05</v>
      </c>
      <c r="AP236" s="53"/>
      <c r="AQ236" s="108">
        <v>23.583333333333332</v>
      </c>
      <c r="AR236" s="51"/>
      <c r="AS236" s="104">
        <v>5.2486187845303869</v>
      </c>
      <c r="AT236" s="62"/>
      <c r="AU236" s="104">
        <v>94.751381215469607</v>
      </c>
      <c r="AV236" s="101"/>
      <c r="AW236" s="105">
        <v>9900</v>
      </c>
    </row>
    <row r="237" spans="1:49" s="54" customFormat="1" ht="15.75" customHeight="1" x14ac:dyDescent="0.2">
      <c r="A237" s="8" t="s">
        <v>485</v>
      </c>
      <c r="B237" s="8" t="s">
        <v>486</v>
      </c>
      <c r="D237" s="104">
        <v>9.8698999999999995</v>
      </c>
      <c r="E237" s="46" t="s">
        <v>27</v>
      </c>
      <c r="F237" s="104" t="s">
        <v>28</v>
      </c>
      <c r="G237" s="86" t="s">
        <v>976</v>
      </c>
      <c r="H237" s="13"/>
      <c r="I237" s="111">
        <v>0.37212000000000001</v>
      </c>
      <c r="J237" s="46" t="s">
        <v>27</v>
      </c>
      <c r="K237" s="104" t="s">
        <v>28</v>
      </c>
      <c r="L237" s="47"/>
      <c r="M237" s="108">
        <v>11.6419</v>
      </c>
      <c r="N237" s="46" t="s">
        <v>29</v>
      </c>
      <c r="O237" s="108" t="s">
        <v>966</v>
      </c>
      <c r="P237" s="100" t="s">
        <v>1076</v>
      </c>
      <c r="Q237" s="13"/>
      <c r="R237" s="104">
        <v>28.422599999999999</v>
      </c>
      <c r="S237" s="46" t="s">
        <v>27</v>
      </c>
      <c r="T237" s="108" t="s">
        <v>966</v>
      </c>
      <c r="U237" s="100" t="s">
        <v>1006</v>
      </c>
      <c r="V237" s="13"/>
      <c r="W237" s="104">
        <v>10.0296</v>
      </c>
      <c r="X237" s="46" t="s">
        <v>29</v>
      </c>
      <c r="Y237" s="100" t="s">
        <v>1070</v>
      </c>
      <c r="Z237" s="13"/>
      <c r="AA237" s="104">
        <v>79.8</v>
      </c>
      <c r="AB237" s="53"/>
      <c r="AC237" s="104">
        <v>77.5</v>
      </c>
      <c r="AD237" s="53"/>
      <c r="AE237" s="106">
        <v>81.8</v>
      </c>
      <c r="AF237" s="101"/>
      <c r="AG237" s="100" t="s">
        <v>1188</v>
      </c>
      <c r="AH237" s="50"/>
      <c r="AI237" s="46">
        <v>2.5671909453421198</v>
      </c>
      <c r="AJ237" s="51"/>
      <c r="AK237" s="106">
        <v>1.3</v>
      </c>
      <c r="AL237" s="101"/>
      <c r="AM237" s="106">
        <v>8.1</v>
      </c>
      <c r="AN237" s="53"/>
      <c r="AO237" s="104">
        <v>3.9</v>
      </c>
      <c r="AP237" s="53"/>
      <c r="AQ237" s="106">
        <v>11.233333333333333</v>
      </c>
      <c r="AR237" s="51"/>
      <c r="AS237" s="108">
        <v>2.4390243902439024</v>
      </c>
      <c r="AT237" s="62"/>
      <c r="AU237" s="108">
        <v>97.560975609756099</v>
      </c>
      <c r="AV237" s="101"/>
      <c r="AW237" s="105">
        <v>10700</v>
      </c>
    </row>
    <row r="238" spans="1:49" s="54" customFormat="1" ht="15.75" customHeight="1" x14ac:dyDescent="0.2">
      <c r="A238" s="8" t="s">
        <v>487</v>
      </c>
      <c r="B238" s="8" t="s">
        <v>488</v>
      </c>
      <c r="D238" s="106">
        <v>7.7386999999999997</v>
      </c>
      <c r="E238" s="46" t="s">
        <v>27</v>
      </c>
      <c r="F238" s="106" t="s">
        <v>30</v>
      </c>
      <c r="G238" s="86" t="s">
        <v>1032</v>
      </c>
      <c r="H238" s="13"/>
      <c r="I238" s="110">
        <v>0.32900000000000001</v>
      </c>
      <c r="J238" s="46" t="s">
        <v>29</v>
      </c>
      <c r="K238" s="106" t="s">
        <v>30</v>
      </c>
      <c r="L238" s="47"/>
      <c r="M238" s="104">
        <v>7.9603999999999999</v>
      </c>
      <c r="N238" s="46" t="s">
        <v>29</v>
      </c>
      <c r="O238" s="106" t="s">
        <v>30</v>
      </c>
      <c r="P238" s="100" t="s">
        <v>1002</v>
      </c>
      <c r="Q238" s="13"/>
      <c r="R238" s="104">
        <v>22.593800000000002</v>
      </c>
      <c r="S238" s="46" t="s">
        <v>26</v>
      </c>
      <c r="T238" s="106" t="s">
        <v>30</v>
      </c>
      <c r="U238" s="100" t="s">
        <v>1126</v>
      </c>
      <c r="V238" s="13"/>
      <c r="W238" s="104">
        <v>8.5039999999999996</v>
      </c>
      <c r="X238" s="46" t="s">
        <v>27</v>
      </c>
      <c r="Y238" s="100" t="s">
        <v>1180</v>
      </c>
      <c r="Z238" s="13"/>
      <c r="AA238" s="104">
        <v>76.900000000000006</v>
      </c>
      <c r="AB238" s="53"/>
      <c r="AC238" s="104">
        <v>75.2</v>
      </c>
      <c r="AD238" s="53"/>
      <c r="AE238" s="104">
        <v>74.900000000000006</v>
      </c>
      <c r="AF238" s="101"/>
      <c r="AG238" s="100" t="s">
        <v>1187</v>
      </c>
      <c r="AH238" s="50"/>
      <c r="AI238" s="46">
        <v>3.40311116508322</v>
      </c>
      <c r="AJ238" s="51"/>
      <c r="AK238" s="104">
        <v>2.15</v>
      </c>
      <c r="AL238" s="101"/>
      <c r="AM238" s="106">
        <v>10.066666666666666</v>
      </c>
      <c r="AN238" s="53"/>
      <c r="AO238" s="104">
        <v>3.8833333333333333</v>
      </c>
      <c r="AP238" s="53"/>
      <c r="AQ238" s="104">
        <v>16.216666666666665</v>
      </c>
      <c r="AR238" s="51"/>
      <c r="AS238" s="104">
        <v>5.6338028169014089</v>
      </c>
      <c r="AT238" s="62"/>
      <c r="AU238" s="104">
        <v>94.366197183098592</v>
      </c>
      <c r="AV238" s="101"/>
      <c r="AW238" s="107">
        <v>6900</v>
      </c>
    </row>
    <row r="239" spans="1:49" s="54" customFormat="1" ht="15.75" customHeight="1" x14ac:dyDescent="0.2">
      <c r="A239" s="8" t="s">
        <v>489</v>
      </c>
      <c r="B239" s="8" t="s">
        <v>490</v>
      </c>
      <c r="D239" s="106">
        <v>7.5491999999999999</v>
      </c>
      <c r="E239" s="46" t="s">
        <v>27</v>
      </c>
      <c r="F239" s="106" t="s">
        <v>30</v>
      </c>
      <c r="G239" s="86" t="s">
        <v>1018</v>
      </c>
      <c r="H239" s="13"/>
      <c r="I239" s="110">
        <v>0.34366000000000002</v>
      </c>
      <c r="J239" s="46" t="s">
        <v>27</v>
      </c>
      <c r="K239" s="104" t="s">
        <v>28</v>
      </c>
      <c r="L239" s="47"/>
      <c r="M239" s="104">
        <v>9.9097000000000008</v>
      </c>
      <c r="N239" s="46" t="s">
        <v>27</v>
      </c>
      <c r="O239" s="106" t="s">
        <v>30</v>
      </c>
      <c r="P239" s="100" t="s">
        <v>967</v>
      </c>
      <c r="Q239" s="13"/>
      <c r="R239" s="108">
        <v>34.106699999999996</v>
      </c>
      <c r="S239" s="46" t="s">
        <v>26</v>
      </c>
      <c r="T239" s="104" t="s">
        <v>28</v>
      </c>
      <c r="U239" s="100" t="s">
        <v>144</v>
      </c>
      <c r="V239" s="13"/>
      <c r="W239" s="108">
        <v>13.3802</v>
      </c>
      <c r="X239" s="46" t="s">
        <v>26</v>
      </c>
      <c r="Y239" s="100" t="s">
        <v>1083</v>
      </c>
      <c r="Z239" s="13"/>
      <c r="AA239" s="108">
        <v>72.599999999999994</v>
      </c>
      <c r="AB239" s="53"/>
      <c r="AC239" s="108">
        <v>69.8</v>
      </c>
      <c r="AD239" s="53"/>
      <c r="AE239" s="104">
        <v>79.2</v>
      </c>
      <c r="AF239" s="101"/>
      <c r="AG239" s="100" t="s">
        <v>1187</v>
      </c>
      <c r="AH239" s="50"/>
      <c r="AI239" s="46">
        <v>0.69850915039257999</v>
      </c>
      <c r="AJ239" s="51"/>
      <c r="AK239" s="106">
        <v>1.7666666666666666</v>
      </c>
      <c r="AL239" s="101"/>
      <c r="AM239" s="104">
        <v>10.883333333333333</v>
      </c>
      <c r="AN239" s="53"/>
      <c r="AO239" s="104">
        <v>3.7833333333333332</v>
      </c>
      <c r="AP239" s="53"/>
      <c r="AQ239" s="104">
        <v>15.616666666666667</v>
      </c>
      <c r="AR239" s="51"/>
      <c r="AS239" s="104">
        <v>5.6122448979591839</v>
      </c>
      <c r="AT239" s="62"/>
      <c r="AU239" s="104">
        <v>94.387755102040813</v>
      </c>
      <c r="AV239" s="101"/>
      <c r="AW239" s="107">
        <v>6100</v>
      </c>
    </row>
    <row r="240" spans="1:49" s="54" customFormat="1" ht="15.75" customHeight="1" x14ac:dyDescent="0.2">
      <c r="A240" s="8" t="s">
        <v>491</v>
      </c>
      <c r="B240" s="8" t="s">
        <v>492</v>
      </c>
      <c r="D240" s="104">
        <v>10.0442</v>
      </c>
      <c r="E240" s="46" t="s">
        <v>29</v>
      </c>
      <c r="F240" s="108" t="s">
        <v>966</v>
      </c>
      <c r="G240" s="86" t="s">
        <v>1015</v>
      </c>
      <c r="H240" s="13"/>
      <c r="I240" s="111">
        <v>0.45143</v>
      </c>
      <c r="J240" s="46" t="s">
        <v>29</v>
      </c>
      <c r="K240" s="108" t="s">
        <v>966</v>
      </c>
      <c r="L240" s="47"/>
      <c r="M240" s="108">
        <v>18.6891</v>
      </c>
      <c r="N240" s="46" t="s">
        <v>26</v>
      </c>
      <c r="O240" s="108" t="s">
        <v>966</v>
      </c>
      <c r="P240" s="100" t="s">
        <v>1106</v>
      </c>
      <c r="Q240" s="13"/>
      <c r="R240" s="106">
        <v>18.9373</v>
      </c>
      <c r="S240" s="46" t="s">
        <v>26</v>
      </c>
      <c r="T240" s="104" t="s">
        <v>28</v>
      </c>
      <c r="U240" s="100" t="s">
        <v>1129</v>
      </c>
      <c r="V240" s="13"/>
      <c r="W240" s="104">
        <v>9.9992999999999999</v>
      </c>
      <c r="X240" s="46" t="s">
        <v>27</v>
      </c>
      <c r="Y240" s="100" t="s">
        <v>1155</v>
      </c>
      <c r="Z240" s="13"/>
      <c r="AA240" s="106">
        <v>90</v>
      </c>
      <c r="AB240" s="53"/>
      <c r="AC240" s="106">
        <v>90.4</v>
      </c>
      <c r="AD240" s="53"/>
      <c r="AE240" s="106">
        <v>85.2</v>
      </c>
      <c r="AF240" s="101"/>
      <c r="AG240" s="100" t="s">
        <v>1187</v>
      </c>
      <c r="AH240" s="50"/>
      <c r="AI240" s="46">
        <v>1.2771992709400199</v>
      </c>
      <c r="AJ240" s="51"/>
      <c r="AK240" s="104">
        <v>2.1</v>
      </c>
      <c r="AL240" s="101"/>
      <c r="AM240" s="104">
        <v>11.266666666666667</v>
      </c>
      <c r="AN240" s="53"/>
      <c r="AO240" s="46" t="s">
        <v>1057</v>
      </c>
      <c r="AP240" s="53"/>
      <c r="AQ240" s="46" t="s">
        <v>1057</v>
      </c>
      <c r="AR240" s="51"/>
      <c r="AS240" s="108">
        <v>4.1666666666666661</v>
      </c>
      <c r="AT240" s="62"/>
      <c r="AU240" s="108">
        <v>95.833333333333343</v>
      </c>
      <c r="AV240" s="101"/>
      <c r="AW240" s="105">
        <v>9700</v>
      </c>
    </row>
    <row r="241" spans="1:49" s="54" customFormat="1" ht="15.75" customHeight="1" x14ac:dyDescent="0.2">
      <c r="A241" s="8" t="s">
        <v>493</v>
      </c>
      <c r="B241" s="8" t="s">
        <v>494</v>
      </c>
      <c r="D241" s="104">
        <v>9.3998000000000008</v>
      </c>
      <c r="E241" s="46" t="s">
        <v>27</v>
      </c>
      <c r="F241" s="108" t="s">
        <v>966</v>
      </c>
      <c r="G241" s="86" t="s">
        <v>973</v>
      </c>
      <c r="H241" s="13"/>
      <c r="I241" s="110">
        <v>0.29161999999999999</v>
      </c>
      <c r="J241" s="46" t="s">
        <v>29</v>
      </c>
      <c r="K241" s="104" t="s">
        <v>28</v>
      </c>
      <c r="L241" s="47"/>
      <c r="M241" s="104">
        <v>8.1450999999999993</v>
      </c>
      <c r="N241" s="46" t="s">
        <v>26</v>
      </c>
      <c r="O241" s="104" t="s">
        <v>28</v>
      </c>
      <c r="P241" s="100" t="s">
        <v>1008</v>
      </c>
      <c r="Q241" s="13"/>
      <c r="R241" s="104">
        <v>25.195</v>
      </c>
      <c r="S241" s="46" t="s">
        <v>26</v>
      </c>
      <c r="T241" s="104" t="s">
        <v>28</v>
      </c>
      <c r="U241" s="100" t="s">
        <v>995</v>
      </c>
      <c r="V241" s="13"/>
      <c r="W241" s="108">
        <v>20.6037</v>
      </c>
      <c r="X241" s="46" t="s">
        <v>26</v>
      </c>
      <c r="Y241" s="100" t="s">
        <v>1083</v>
      </c>
      <c r="Z241" s="13"/>
      <c r="AA241" s="104">
        <v>77.5</v>
      </c>
      <c r="AB241" s="53"/>
      <c r="AC241" s="104">
        <v>79.5</v>
      </c>
      <c r="AD241" s="53"/>
      <c r="AE241" s="104">
        <v>72.2</v>
      </c>
      <c r="AF241" s="101"/>
      <c r="AG241" s="100" t="s">
        <v>1187</v>
      </c>
      <c r="AH241" s="50"/>
      <c r="AI241" s="46">
        <v>1.0321056487261999</v>
      </c>
      <c r="AJ241" s="51"/>
      <c r="AK241" s="104">
        <v>1.9833333333333334</v>
      </c>
      <c r="AL241" s="101"/>
      <c r="AM241" s="104">
        <v>11.6</v>
      </c>
      <c r="AN241" s="53"/>
      <c r="AO241" s="108">
        <v>4.25</v>
      </c>
      <c r="AP241" s="53"/>
      <c r="AQ241" s="104">
        <v>16.733333333333334</v>
      </c>
      <c r="AR241" s="51"/>
      <c r="AS241" s="104">
        <v>8.92018779342723</v>
      </c>
      <c r="AT241" s="62"/>
      <c r="AU241" s="104">
        <v>91.079812206572768</v>
      </c>
      <c r="AV241" s="101"/>
      <c r="AW241" s="107">
        <v>6100</v>
      </c>
    </row>
    <row r="242" spans="1:49" s="54" customFormat="1" ht="15.75" customHeight="1" x14ac:dyDescent="0.2">
      <c r="A242" s="8" t="s">
        <v>495</v>
      </c>
      <c r="B242" s="8" t="s">
        <v>496</v>
      </c>
      <c r="D242" s="104">
        <v>9.0642999999999994</v>
      </c>
      <c r="E242" s="46" t="s">
        <v>27</v>
      </c>
      <c r="F242" s="104" t="s">
        <v>28</v>
      </c>
      <c r="G242" s="86" t="s">
        <v>991</v>
      </c>
      <c r="H242" s="13"/>
      <c r="I242" s="110">
        <v>0.18154999999999999</v>
      </c>
      <c r="J242" s="46" t="s">
        <v>29</v>
      </c>
      <c r="K242" s="104" t="s">
        <v>28</v>
      </c>
      <c r="L242" s="47"/>
      <c r="M242" s="106">
        <v>4.8753000000000002</v>
      </c>
      <c r="N242" s="46" t="s">
        <v>26</v>
      </c>
      <c r="O242" s="104" t="s">
        <v>28</v>
      </c>
      <c r="P242" s="100" t="s">
        <v>976</v>
      </c>
      <c r="Q242" s="13"/>
      <c r="R242" s="104">
        <v>25.886600000000001</v>
      </c>
      <c r="S242" s="46" t="s">
        <v>26</v>
      </c>
      <c r="T242" s="104" t="s">
        <v>28</v>
      </c>
      <c r="U242" s="100" t="s">
        <v>970</v>
      </c>
      <c r="V242" s="13"/>
      <c r="W242" s="108">
        <v>16.384</v>
      </c>
      <c r="X242" s="46" t="s">
        <v>26</v>
      </c>
      <c r="Y242" s="100" t="s">
        <v>1009</v>
      </c>
      <c r="Z242" s="13"/>
      <c r="AA242" s="106">
        <v>87.1</v>
      </c>
      <c r="AB242" s="53"/>
      <c r="AC242" s="104">
        <v>84.3</v>
      </c>
      <c r="AD242" s="53"/>
      <c r="AE242" s="104">
        <v>75.2</v>
      </c>
      <c r="AF242" s="101"/>
      <c r="AG242" s="100" t="s">
        <v>1188</v>
      </c>
      <c r="AH242" s="50"/>
      <c r="AI242" s="46">
        <v>0.84322521061286004</v>
      </c>
      <c r="AJ242" s="51"/>
      <c r="AK242" s="108">
        <v>2.4</v>
      </c>
      <c r="AL242" s="101"/>
      <c r="AM242" s="106">
        <v>10.55</v>
      </c>
      <c r="AN242" s="53"/>
      <c r="AO242" s="104">
        <v>4.0333333333333332</v>
      </c>
      <c r="AP242" s="53"/>
      <c r="AQ242" s="106">
        <v>14.383333333333333</v>
      </c>
      <c r="AR242" s="51"/>
      <c r="AS242" s="108">
        <v>2.5036818851251841</v>
      </c>
      <c r="AT242" s="62"/>
      <c r="AU242" s="108">
        <v>97.496318114874811</v>
      </c>
      <c r="AV242" s="101"/>
      <c r="AW242" s="107">
        <v>6200</v>
      </c>
    </row>
    <row r="243" spans="1:49" s="54" customFormat="1" ht="15.75" customHeight="1" x14ac:dyDescent="0.2">
      <c r="A243" s="8" t="s">
        <v>497</v>
      </c>
      <c r="B243" s="8" t="s">
        <v>498</v>
      </c>
      <c r="D243" s="108">
        <v>13.074299999999999</v>
      </c>
      <c r="E243" s="46" t="s">
        <v>27</v>
      </c>
      <c r="F243" s="108" t="s">
        <v>966</v>
      </c>
      <c r="G243" s="86" t="s">
        <v>1026</v>
      </c>
      <c r="H243" s="13"/>
      <c r="I243" s="112">
        <v>0.94425000000000003</v>
      </c>
      <c r="J243" s="46" t="s">
        <v>27</v>
      </c>
      <c r="K243" s="108" t="s">
        <v>966</v>
      </c>
      <c r="L243" s="47"/>
      <c r="M243" s="104">
        <v>8.8978000000000002</v>
      </c>
      <c r="N243" s="46" t="s">
        <v>26</v>
      </c>
      <c r="O243" s="104" t="s">
        <v>28</v>
      </c>
      <c r="P243" s="100" t="s">
        <v>996</v>
      </c>
      <c r="Q243" s="13"/>
      <c r="R243" s="104">
        <v>24.841100000000001</v>
      </c>
      <c r="S243" s="46" t="s">
        <v>27</v>
      </c>
      <c r="T243" s="104" t="s">
        <v>28</v>
      </c>
      <c r="U243" s="100" t="s">
        <v>1018</v>
      </c>
      <c r="V243" s="13"/>
      <c r="W243" s="104">
        <v>7.5906000000000002</v>
      </c>
      <c r="X243" s="46" t="s">
        <v>26</v>
      </c>
      <c r="Y243" s="100" t="s">
        <v>1043</v>
      </c>
      <c r="Z243" s="13"/>
      <c r="AA243" s="104">
        <v>74.3</v>
      </c>
      <c r="AB243" s="53"/>
      <c r="AC243" s="104">
        <v>78.5</v>
      </c>
      <c r="AD243" s="53"/>
      <c r="AE243" s="108">
        <v>69.900000000000006</v>
      </c>
      <c r="AF243" s="101"/>
      <c r="AG243" s="100" t="s">
        <v>1187</v>
      </c>
      <c r="AH243" s="50"/>
      <c r="AI243" s="46">
        <v>1.6281423858297801</v>
      </c>
      <c r="AJ243" s="51"/>
      <c r="AK243" s="106">
        <v>1.75</v>
      </c>
      <c r="AL243" s="101"/>
      <c r="AM243" s="104">
        <v>14.1</v>
      </c>
      <c r="AN243" s="53"/>
      <c r="AO243" s="106">
        <v>3.75</v>
      </c>
      <c r="AP243" s="53"/>
      <c r="AQ243" s="108">
        <v>20.233333333333334</v>
      </c>
      <c r="AR243" s="51"/>
      <c r="AS243" s="108">
        <v>4.3927648578811365</v>
      </c>
      <c r="AT243" s="62"/>
      <c r="AU243" s="108">
        <v>95.607235142118867</v>
      </c>
      <c r="AV243" s="101"/>
      <c r="AW243" s="105">
        <v>10100</v>
      </c>
    </row>
    <row r="244" spans="1:49" s="54" customFormat="1" ht="15.75" customHeight="1" x14ac:dyDescent="0.2">
      <c r="A244" s="8" t="s">
        <v>499</v>
      </c>
      <c r="B244" s="8" t="s">
        <v>500</v>
      </c>
      <c r="D244" s="106">
        <v>8.4981000000000009</v>
      </c>
      <c r="E244" s="46" t="s">
        <v>27</v>
      </c>
      <c r="F244" s="106" t="s">
        <v>30</v>
      </c>
      <c r="G244" s="86" t="s">
        <v>967</v>
      </c>
      <c r="H244" s="13"/>
      <c r="I244" s="111">
        <v>0.39078000000000002</v>
      </c>
      <c r="J244" s="46" t="s">
        <v>26</v>
      </c>
      <c r="K244" s="104" t="s">
        <v>28</v>
      </c>
      <c r="L244" s="47"/>
      <c r="M244" s="104">
        <v>9.7812999999999999</v>
      </c>
      <c r="N244" s="46" t="s">
        <v>27</v>
      </c>
      <c r="O244" s="104" t="s">
        <v>28</v>
      </c>
      <c r="P244" s="100" t="s">
        <v>994</v>
      </c>
      <c r="Q244" s="13"/>
      <c r="R244" s="108">
        <v>32.499299999999998</v>
      </c>
      <c r="S244" s="46" t="s">
        <v>26</v>
      </c>
      <c r="T244" s="104" t="s">
        <v>28</v>
      </c>
      <c r="U244" s="100" t="s">
        <v>1035</v>
      </c>
      <c r="V244" s="13"/>
      <c r="W244" s="104">
        <v>9.3729999999999993</v>
      </c>
      <c r="X244" s="46" t="s">
        <v>26</v>
      </c>
      <c r="Y244" s="100" t="s">
        <v>995</v>
      </c>
      <c r="Z244" s="13"/>
      <c r="AA244" s="108">
        <v>69.900000000000006</v>
      </c>
      <c r="AB244" s="53"/>
      <c r="AC244" s="108">
        <v>65.900000000000006</v>
      </c>
      <c r="AD244" s="53"/>
      <c r="AE244" s="104">
        <v>74</v>
      </c>
      <c r="AF244" s="101"/>
      <c r="AG244" s="100" t="s">
        <v>1187</v>
      </c>
      <c r="AH244" s="50"/>
      <c r="AI244" s="46">
        <v>1.2273045637798301</v>
      </c>
      <c r="AJ244" s="51"/>
      <c r="AK244" s="106">
        <v>1.85</v>
      </c>
      <c r="AL244" s="101"/>
      <c r="AM244" s="104">
        <v>12.666666666666666</v>
      </c>
      <c r="AN244" s="53"/>
      <c r="AO244" s="104">
        <v>3.7833333333333332</v>
      </c>
      <c r="AP244" s="53"/>
      <c r="AQ244" s="106">
        <v>13.333333333333334</v>
      </c>
      <c r="AR244" s="51"/>
      <c r="AS244" s="108">
        <v>1.7241379310344827</v>
      </c>
      <c r="AT244" s="62"/>
      <c r="AU244" s="108">
        <v>98.275862068965509</v>
      </c>
      <c r="AV244" s="101"/>
      <c r="AW244" s="107">
        <v>7500</v>
      </c>
    </row>
    <row r="245" spans="1:49" s="54" customFormat="1" ht="15.75" customHeight="1" x14ac:dyDescent="0.2">
      <c r="A245" s="8" t="s">
        <v>501</v>
      </c>
      <c r="B245" s="8" t="s">
        <v>502</v>
      </c>
      <c r="D245" s="108">
        <v>11.8651</v>
      </c>
      <c r="E245" s="46" t="s">
        <v>27</v>
      </c>
      <c r="F245" s="108" t="s">
        <v>966</v>
      </c>
      <c r="G245" s="86" t="s">
        <v>1000</v>
      </c>
      <c r="H245" s="13"/>
      <c r="I245" s="110">
        <v>0.33291999999999999</v>
      </c>
      <c r="J245" s="46" t="s">
        <v>29</v>
      </c>
      <c r="K245" s="106" t="s">
        <v>30</v>
      </c>
      <c r="L245" s="47"/>
      <c r="M245" s="104">
        <v>7.2842000000000002</v>
      </c>
      <c r="N245" s="46" t="s">
        <v>27</v>
      </c>
      <c r="O245" s="104" t="s">
        <v>28</v>
      </c>
      <c r="P245" s="100" t="s">
        <v>1107</v>
      </c>
      <c r="Q245" s="13"/>
      <c r="R245" s="104">
        <v>24.662400000000002</v>
      </c>
      <c r="S245" s="46" t="s">
        <v>27</v>
      </c>
      <c r="T245" s="104" t="s">
        <v>28</v>
      </c>
      <c r="U245" s="100" t="s">
        <v>986</v>
      </c>
      <c r="V245" s="13"/>
      <c r="W245" s="106">
        <v>7.1378000000000004</v>
      </c>
      <c r="X245" s="46" t="s">
        <v>27</v>
      </c>
      <c r="Y245" s="100" t="s">
        <v>984</v>
      </c>
      <c r="Z245" s="13"/>
      <c r="AA245" s="104">
        <v>86.1</v>
      </c>
      <c r="AB245" s="53"/>
      <c r="AC245" s="104">
        <v>82.5</v>
      </c>
      <c r="AD245" s="53"/>
      <c r="AE245" s="104">
        <v>79.900000000000006</v>
      </c>
      <c r="AF245" s="101"/>
      <c r="AG245" s="100" t="s">
        <v>1187</v>
      </c>
      <c r="AH245" s="50"/>
      <c r="AI245" s="46">
        <v>1.46928771824213</v>
      </c>
      <c r="AJ245" s="51"/>
      <c r="AK245" s="108">
        <v>2.5166666666666666</v>
      </c>
      <c r="AL245" s="101"/>
      <c r="AM245" s="104">
        <v>12.266666666666667</v>
      </c>
      <c r="AN245" s="53"/>
      <c r="AO245" s="106">
        <v>3.6166666666666667</v>
      </c>
      <c r="AP245" s="53"/>
      <c r="AQ245" s="104">
        <v>15.866666666666667</v>
      </c>
      <c r="AR245" s="51"/>
      <c r="AS245" s="104">
        <v>5.2486187845303869</v>
      </c>
      <c r="AT245" s="62"/>
      <c r="AU245" s="104">
        <v>94.751381215469607</v>
      </c>
      <c r="AV245" s="101"/>
      <c r="AW245" s="105">
        <v>11200</v>
      </c>
    </row>
    <row r="246" spans="1:49" s="54" customFormat="1" ht="15.75" customHeight="1" x14ac:dyDescent="0.2">
      <c r="A246" s="8" t="s">
        <v>503</v>
      </c>
      <c r="B246" s="8" t="s">
        <v>504</v>
      </c>
      <c r="D246" s="104">
        <v>9.6234000000000002</v>
      </c>
      <c r="E246" s="46" t="s">
        <v>27</v>
      </c>
      <c r="F246" s="104" t="s">
        <v>28</v>
      </c>
      <c r="G246" s="86" t="s">
        <v>974</v>
      </c>
      <c r="H246" s="13"/>
      <c r="I246" s="110">
        <v>0.28260000000000002</v>
      </c>
      <c r="J246" s="46" t="s">
        <v>27</v>
      </c>
      <c r="K246" s="104" t="s">
        <v>28</v>
      </c>
      <c r="L246" s="47"/>
      <c r="M246" s="104">
        <v>7.5594999999999999</v>
      </c>
      <c r="N246" s="46" t="s">
        <v>27</v>
      </c>
      <c r="O246" s="104" t="s">
        <v>28</v>
      </c>
      <c r="P246" s="100" t="s">
        <v>999</v>
      </c>
      <c r="Q246" s="13"/>
      <c r="R246" s="104">
        <v>25.572500000000002</v>
      </c>
      <c r="S246" s="46" t="s">
        <v>27</v>
      </c>
      <c r="T246" s="106" t="s">
        <v>30</v>
      </c>
      <c r="U246" s="100" t="s">
        <v>984</v>
      </c>
      <c r="V246" s="13"/>
      <c r="W246" s="106">
        <v>5.5030999999999999</v>
      </c>
      <c r="X246" s="46" t="s">
        <v>27</v>
      </c>
      <c r="Y246" s="100" t="s">
        <v>967</v>
      </c>
      <c r="Z246" s="13"/>
      <c r="AA246" s="106">
        <v>88</v>
      </c>
      <c r="AB246" s="53"/>
      <c r="AC246" s="106">
        <v>88.9</v>
      </c>
      <c r="AD246" s="53"/>
      <c r="AE246" s="106">
        <v>87.6</v>
      </c>
      <c r="AF246" s="101"/>
      <c r="AG246" s="100" t="s">
        <v>1187</v>
      </c>
      <c r="AH246" s="50"/>
      <c r="AI246" s="46">
        <v>0.26589447287784002</v>
      </c>
      <c r="AJ246" s="51"/>
      <c r="AK246" s="104">
        <v>1.95</v>
      </c>
      <c r="AL246" s="101"/>
      <c r="AM246" s="104">
        <v>11.866666666666667</v>
      </c>
      <c r="AN246" s="53"/>
      <c r="AO246" s="104">
        <v>3.8</v>
      </c>
      <c r="AP246" s="53"/>
      <c r="AQ246" s="106">
        <v>14.5</v>
      </c>
      <c r="AR246" s="51"/>
      <c r="AS246" s="104">
        <v>9.1370558375634516</v>
      </c>
      <c r="AT246" s="62"/>
      <c r="AU246" s="104">
        <v>90.862944162436548</v>
      </c>
      <c r="AV246" s="101"/>
      <c r="AW246" s="107">
        <v>7400</v>
      </c>
    </row>
    <row r="247" spans="1:49" s="54" customFormat="1" ht="15.75" customHeight="1" x14ac:dyDescent="0.2">
      <c r="A247" s="8" t="s">
        <v>505</v>
      </c>
      <c r="B247" s="8" t="s">
        <v>506</v>
      </c>
      <c r="D247" s="104">
        <v>9.1036999999999999</v>
      </c>
      <c r="E247" s="46" t="s">
        <v>29</v>
      </c>
      <c r="F247" s="108" t="s">
        <v>966</v>
      </c>
      <c r="G247" s="86" t="s">
        <v>1010</v>
      </c>
      <c r="H247" s="13"/>
      <c r="I247" s="110">
        <v>0.21740000000000001</v>
      </c>
      <c r="J247" s="46" t="s">
        <v>29</v>
      </c>
      <c r="K247" s="104" t="s">
        <v>28</v>
      </c>
      <c r="L247" s="47"/>
      <c r="M247" s="108">
        <v>10.8361</v>
      </c>
      <c r="N247" s="46" t="s">
        <v>27</v>
      </c>
      <c r="O247" s="104" t="s">
        <v>28</v>
      </c>
      <c r="P247" s="100" t="s">
        <v>982</v>
      </c>
      <c r="Q247" s="13"/>
      <c r="R247" s="104">
        <v>27.154800000000002</v>
      </c>
      <c r="S247" s="46" t="s">
        <v>26</v>
      </c>
      <c r="T247" s="106" t="s">
        <v>30</v>
      </c>
      <c r="U247" s="100" t="s">
        <v>1130</v>
      </c>
      <c r="V247" s="13"/>
      <c r="W247" s="108">
        <v>39.988599999999998</v>
      </c>
      <c r="X247" s="46" t="s">
        <v>26</v>
      </c>
      <c r="Y247" s="100" t="s">
        <v>1181</v>
      </c>
      <c r="Z247" s="13"/>
      <c r="AA247" s="108">
        <v>65.900000000000006</v>
      </c>
      <c r="AB247" s="53"/>
      <c r="AC247" s="108">
        <v>66.900000000000006</v>
      </c>
      <c r="AD247" s="53"/>
      <c r="AE247" s="108">
        <v>68.5</v>
      </c>
      <c r="AF247" s="101"/>
      <c r="AG247" s="100" t="s">
        <v>1187</v>
      </c>
      <c r="AH247" s="50"/>
      <c r="AI247" s="46">
        <v>1.41506102485518</v>
      </c>
      <c r="AJ247" s="51"/>
      <c r="AK247" s="106">
        <v>1.5166666666666666</v>
      </c>
      <c r="AL247" s="101"/>
      <c r="AM247" s="106">
        <v>9.8666666666666671</v>
      </c>
      <c r="AN247" s="53"/>
      <c r="AO247" s="108">
        <v>4.2833333333333332</v>
      </c>
      <c r="AP247" s="53"/>
      <c r="AQ247" s="104">
        <v>15.483333333333333</v>
      </c>
      <c r="AR247" s="51"/>
      <c r="AS247" s="106">
        <v>11.940298507462686</v>
      </c>
      <c r="AT247" s="62"/>
      <c r="AU247" s="106">
        <v>88.059701492537314</v>
      </c>
      <c r="AV247" s="101"/>
      <c r="AW247" s="107">
        <v>6900</v>
      </c>
    </row>
    <row r="248" spans="1:49" s="54" customFormat="1" ht="15.75" customHeight="1" x14ac:dyDescent="0.2">
      <c r="A248" s="8" t="s">
        <v>507</v>
      </c>
      <c r="B248" s="8" t="s">
        <v>508</v>
      </c>
      <c r="D248" s="106">
        <v>7.8521000000000001</v>
      </c>
      <c r="E248" s="46" t="s">
        <v>26</v>
      </c>
      <c r="F248" s="104" t="s">
        <v>28</v>
      </c>
      <c r="G248" s="86" t="s">
        <v>981</v>
      </c>
      <c r="H248" s="13"/>
      <c r="I248" s="110">
        <v>0.23063</v>
      </c>
      <c r="J248" s="46" t="s">
        <v>26</v>
      </c>
      <c r="K248" s="106" t="s">
        <v>30</v>
      </c>
      <c r="L248" s="47"/>
      <c r="M248" s="104">
        <v>9.6133000000000006</v>
      </c>
      <c r="N248" s="46" t="s">
        <v>26</v>
      </c>
      <c r="O248" s="104" t="s">
        <v>28</v>
      </c>
      <c r="P248" s="100" t="s">
        <v>971</v>
      </c>
      <c r="Q248" s="13"/>
      <c r="R248" s="104">
        <v>25.883500000000002</v>
      </c>
      <c r="S248" s="46" t="s">
        <v>26</v>
      </c>
      <c r="T248" s="104" t="s">
        <v>28</v>
      </c>
      <c r="U248" s="100" t="s">
        <v>1110</v>
      </c>
      <c r="V248" s="13"/>
      <c r="W248" s="108">
        <v>38.453499999999998</v>
      </c>
      <c r="X248" s="46" t="s">
        <v>26</v>
      </c>
      <c r="Y248" s="100" t="s">
        <v>1162</v>
      </c>
      <c r="Z248" s="13"/>
      <c r="AA248" s="108">
        <v>63.8</v>
      </c>
      <c r="AB248" s="53"/>
      <c r="AC248" s="108">
        <v>64.3</v>
      </c>
      <c r="AD248" s="53"/>
      <c r="AE248" s="108">
        <v>67.099999999999994</v>
      </c>
      <c r="AF248" s="101"/>
      <c r="AG248" s="100" t="s">
        <v>1187</v>
      </c>
      <c r="AH248" s="50"/>
      <c r="AI248" s="46">
        <v>0.88396230705473999</v>
      </c>
      <c r="AJ248" s="51"/>
      <c r="AK248" s="104">
        <v>2.0333333333333332</v>
      </c>
      <c r="AL248" s="101"/>
      <c r="AM248" s="104">
        <v>12.233333333333333</v>
      </c>
      <c r="AN248" s="53"/>
      <c r="AO248" s="104">
        <v>3.9666666666666668</v>
      </c>
      <c r="AP248" s="53"/>
      <c r="AQ248" s="104">
        <v>14.7</v>
      </c>
      <c r="AR248" s="51"/>
      <c r="AS248" s="106">
        <v>11.940298507462686</v>
      </c>
      <c r="AT248" s="62"/>
      <c r="AU248" s="106">
        <v>88.059701492537314</v>
      </c>
      <c r="AV248" s="101"/>
      <c r="AW248" s="107">
        <v>6800</v>
      </c>
    </row>
    <row r="249" spans="1:49" s="54" customFormat="1" ht="15.75" customHeight="1" x14ac:dyDescent="0.2">
      <c r="A249" s="8" t="s">
        <v>509</v>
      </c>
      <c r="B249" s="8" t="s">
        <v>510</v>
      </c>
      <c r="D249" s="106">
        <v>5.7636000000000003</v>
      </c>
      <c r="E249" s="46" t="s">
        <v>27</v>
      </c>
      <c r="F249" s="106" t="s">
        <v>30</v>
      </c>
      <c r="G249" s="86" t="s">
        <v>1006</v>
      </c>
      <c r="H249" s="13"/>
      <c r="I249" s="110">
        <v>0.28963</v>
      </c>
      <c r="J249" s="46" t="s">
        <v>26</v>
      </c>
      <c r="K249" s="108" t="s">
        <v>966</v>
      </c>
      <c r="L249" s="47"/>
      <c r="M249" s="104">
        <v>8.1882000000000001</v>
      </c>
      <c r="N249" s="46" t="s">
        <v>27</v>
      </c>
      <c r="O249" s="106" t="s">
        <v>30</v>
      </c>
      <c r="P249" s="100" t="s">
        <v>967</v>
      </c>
      <c r="Q249" s="13"/>
      <c r="R249" s="108">
        <v>40.939700000000002</v>
      </c>
      <c r="S249" s="46" t="s">
        <v>27</v>
      </c>
      <c r="T249" s="104" t="s">
        <v>28</v>
      </c>
      <c r="U249" s="100" t="s">
        <v>983</v>
      </c>
      <c r="V249" s="13"/>
      <c r="W249" s="106">
        <v>6.3400999999999996</v>
      </c>
      <c r="X249" s="46" t="s">
        <v>26</v>
      </c>
      <c r="Y249" s="100" t="s">
        <v>1129</v>
      </c>
      <c r="Z249" s="13"/>
      <c r="AA249" s="108">
        <v>72.599999999999994</v>
      </c>
      <c r="AB249" s="53"/>
      <c r="AC249" s="108">
        <v>71.400000000000006</v>
      </c>
      <c r="AD249" s="53"/>
      <c r="AE249" s="104">
        <v>79.599999999999994</v>
      </c>
      <c r="AF249" s="101"/>
      <c r="AG249" s="100" t="s">
        <v>1187</v>
      </c>
      <c r="AH249" s="50"/>
      <c r="AI249" s="46">
        <v>0.80386321232365998</v>
      </c>
      <c r="AJ249" s="51"/>
      <c r="AK249" s="104">
        <v>2.25</v>
      </c>
      <c r="AL249" s="101"/>
      <c r="AM249" s="106">
        <v>10.25</v>
      </c>
      <c r="AN249" s="53"/>
      <c r="AO249" s="46" t="s">
        <v>1057</v>
      </c>
      <c r="AP249" s="53"/>
      <c r="AQ249" s="46" t="s">
        <v>1057</v>
      </c>
      <c r="AR249" s="51"/>
      <c r="AS249" s="104">
        <v>7.1065989847715745</v>
      </c>
      <c r="AT249" s="62"/>
      <c r="AU249" s="104">
        <v>92.89340101522842</v>
      </c>
      <c r="AV249" s="101"/>
      <c r="AW249" s="107">
        <v>4600</v>
      </c>
    </row>
    <row r="250" spans="1:49" s="54" customFormat="1" ht="15.75" customHeight="1" x14ac:dyDescent="0.2">
      <c r="A250" s="8" t="s">
        <v>511</v>
      </c>
      <c r="B250" s="8" t="s">
        <v>512</v>
      </c>
      <c r="D250" s="104">
        <v>11.162100000000001</v>
      </c>
      <c r="E250" s="46" t="s">
        <v>27</v>
      </c>
      <c r="F250" s="104" t="s">
        <v>28</v>
      </c>
      <c r="G250" s="86" t="s">
        <v>995</v>
      </c>
      <c r="H250" s="13"/>
      <c r="I250" s="111">
        <v>0.60431999999999997</v>
      </c>
      <c r="J250" s="46" t="s">
        <v>29</v>
      </c>
      <c r="K250" s="106" t="s">
        <v>30</v>
      </c>
      <c r="L250" s="47"/>
      <c r="M250" s="104">
        <v>8.2116000000000007</v>
      </c>
      <c r="N250" s="46" t="s">
        <v>27</v>
      </c>
      <c r="O250" s="104" t="s">
        <v>28</v>
      </c>
      <c r="P250" s="100" t="s">
        <v>990</v>
      </c>
      <c r="Q250" s="13"/>
      <c r="R250" s="106">
        <v>19.1248</v>
      </c>
      <c r="S250" s="46" t="s">
        <v>26</v>
      </c>
      <c r="T250" s="104" t="s">
        <v>28</v>
      </c>
      <c r="U250" s="100" t="s">
        <v>1131</v>
      </c>
      <c r="V250" s="13"/>
      <c r="W250" s="106">
        <v>5.3323999999999998</v>
      </c>
      <c r="X250" s="46" t="s">
        <v>26</v>
      </c>
      <c r="Y250" s="100" t="s">
        <v>990</v>
      </c>
      <c r="Z250" s="13"/>
      <c r="AA250" s="46" t="s">
        <v>1057</v>
      </c>
      <c r="AB250" s="53"/>
      <c r="AC250" s="46" t="s">
        <v>1057</v>
      </c>
      <c r="AD250" s="53"/>
      <c r="AE250" s="46" t="s">
        <v>1057</v>
      </c>
      <c r="AF250" s="101"/>
      <c r="AG250" s="100" t="s">
        <v>1187</v>
      </c>
      <c r="AH250" s="50"/>
      <c r="AI250" s="46">
        <v>3.0906980237474602</v>
      </c>
      <c r="AJ250" s="51"/>
      <c r="AK250" s="108">
        <v>2.4666666666666668</v>
      </c>
      <c r="AL250" s="101"/>
      <c r="AM250" s="104">
        <v>13.283333333333333</v>
      </c>
      <c r="AN250" s="53"/>
      <c r="AO250" s="108">
        <v>4.083333333333333</v>
      </c>
      <c r="AP250" s="53"/>
      <c r="AQ250" s="108">
        <v>26.25</v>
      </c>
      <c r="AR250" s="51"/>
      <c r="AS250" s="104">
        <v>5.4347826086956523</v>
      </c>
      <c r="AT250" s="62"/>
      <c r="AU250" s="104">
        <v>94.565217391304344</v>
      </c>
      <c r="AV250" s="101"/>
      <c r="AW250" s="109">
        <v>13100</v>
      </c>
    </row>
    <row r="251" spans="1:49" s="54" customFormat="1" ht="15.75" customHeight="1" x14ac:dyDescent="0.2">
      <c r="A251" s="8" t="s">
        <v>513</v>
      </c>
      <c r="B251" s="8" t="s">
        <v>514</v>
      </c>
      <c r="D251" s="106">
        <v>8.6882999999999999</v>
      </c>
      <c r="E251" s="46" t="s">
        <v>26</v>
      </c>
      <c r="F251" s="106" t="s">
        <v>30</v>
      </c>
      <c r="G251" s="86" t="s">
        <v>977</v>
      </c>
      <c r="H251" s="13"/>
      <c r="I251" s="111">
        <v>0.44555</v>
      </c>
      <c r="J251" s="46" t="s">
        <v>26</v>
      </c>
      <c r="K251" s="104" t="s">
        <v>28</v>
      </c>
      <c r="L251" s="47"/>
      <c r="M251" s="104">
        <v>7.3071000000000002</v>
      </c>
      <c r="N251" s="46" t="s">
        <v>26</v>
      </c>
      <c r="O251" s="104" t="s">
        <v>28</v>
      </c>
      <c r="P251" s="100" t="s">
        <v>1013</v>
      </c>
      <c r="Q251" s="13"/>
      <c r="R251" s="106">
        <v>18.000399999999999</v>
      </c>
      <c r="S251" s="46" t="s">
        <v>26</v>
      </c>
      <c r="T251" s="104" t="s">
        <v>28</v>
      </c>
      <c r="U251" s="100" t="s">
        <v>1018</v>
      </c>
      <c r="V251" s="13"/>
      <c r="W251" s="106">
        <v>6.1044</v>
      </c>
      <c r="X251" s="46" t="s">
        <v>27</v>
      </c>
      <c r="Y251" s="100" t="s">
        <v>970</v>
      </c>
      <c r="Z251" s="13"/>
      <c r="AA251" s="46" t="s">
        <v>1057</v>
      </c>
      <c r="AB251" s="53"/>
      <c r="AC251" s="46" t="s">
        <v>1057</v>
      </c>
      <c r="AD251" s="53"/>
      <c r="AE251" s="46" t="s">
        <v>1057</v>
      </c>
      <c r="AF251" s="101"/>
      <c r="AG251" s="100" t="s">
        <v>1187</v>
      </c>
      <c r="AH251" s="50"/>
      <c r="AI251" s="46">
        <v>3.84480583613272</v>
      </c>
      <c r="AJ251" s="51"/>
      <c r="AK251" s="106">
        <v>1.4</v>
      </c>
      <c r="AL251" s="101"/>
      <c r="AM251" s="104">
        <v>11.316666666666666</v>
      </c>
      <c r="AN251" s="53"/>
      <c r="AO251" s="106">
        <v>3.4833333333333334</v>
      </c>
      <c r="AP251" s="53"/>
      <c r="AQ251" s="104">
        <v>18.933333333333334</v>
      </c>
      <c r="AR251" s="51"/>
      <c r="AS251" s="106">
        <v>20</v>
      </c>
      <c r="AT251" s="62"/>
      <c r="AU251" s="106">
        <v>80</v>
      </c>
      <c r="AV251" s="101"/>
      <c r="AW251" s="107">
        <v>7700</v>
      </c>
    </row>
    <row r="252" spans="1:49" s="54" customFormat="1" ht="15.75" customHeight="1" x14ac:dyDescent="0.2">
      <c r="A252" s="8" t="s">
        <v>515</v>
      </c>
      <c r="B252" s="8" t="s">
        <v>516</v>
      </c>
      <c r="D252" s="106">
        <v>8.4886999999999997</v>
      </c>
      <c r="E252" s="46" t="s">
        <v>27</v>
      </c>
      <c r="F252" s="104" t="s">
        <v>28</v>
      </c>
      <c r="G252" s="86" t="s">
        <v>1006</v>
      </c>
      <c r="H252" s="13"/>
      <c r="I252" s="111">
        <v>0.45033000000000001</v>
      </c>
      <c r="J252" s="46" t="s">
        <v>27</v>
      </c>
      <c r="K252" s="104" t="s">
        <v>28</v>
      </c>
      <c r="L252" s="47"/>
      <c r="M252" s="104">
        <v>6.89</v>
      </c>
      <c r="N252" s="46" t="s">
        <v>29</v>
      </c>
      <c r="O252" s="104" t="s">
        <v>28</v>
      </c>
      <c r="P252" s="100" t="s">
        <v>1108</v>
      </c>
      <c r="Q252" s="13"/>
      <c r="R252" s="104">
        <v>20.850200000000001</v>
      </c>
      <c r="S252" s="46" t="s">
        <v>26</v>
      </c>
      <c r="T252" s="104" t="s">
        <v>28</v>
      </c>
      <c r="U252" s="100" t="s">
        <v>1110</v>
      </c>
      <c r="V252" s="13"/>
      <c r="W252" s="106">
        <v>6.8677000000000001</v>
      </c>
      <c r="X252" s="46" t="s">
        <v>27</v>
      </c>
      <c r="Y252" s="100" t="s">
        <v>1088</v>
      </c>
      <c r="Z252" s="13"/>
      <c r="AA252" s="46" t="s">
        <v>1057</v>
      </c>
      <c r="AB252" s="53"/>
      <c r="AC252" s="46" t="s">
        <v>1057</v>
      </c>
      <c r="AD252" s="53"/>
      <c r="AE252" s="46" t="s">
        <v>1057</v>
      </c>
      <c r="AF252" s="101"/>
      <c r="AG252" s="100" t="s">
        <v>1187</v>
      </c>
      <c r="AH252" s="50"/>
      <c r="AI252" s="46">
        <v>3.0278370504475798</v>
      </c>
      <c r="AJ252" s="51"/>
      <c r="AK252" s="106">
        <v>1.4666666666666666</v>
      </c>
      <c r="AL252" s="101"/>
      <c r="AM252" s="104">
        <v>11</v>
      </c>
      <c r="AN252" s="53"/>
      <c r="AO252" s="106">
        <v>3.5666666666666669</v>
      </c>
      <c r="AP252" s="53"/>
      <c r="AQ252" s="108">
        <v>19.25</v>
      </c>
      <c r="AR252" s="51"/>
      <c r="AS252" s="104">
        <v>9.5238095238095237</v>
      </c>
      <c r="AT252" s="62"/>
      <c r="AU252" s="104">
        <v>90.476190476190482</v>
      </c>
      <c r="AV252" s="101"/>
      <c r="AW252" s="109">
        <v>12800</v>
      </c>
    </row>
    <row r="253" spans="1:49" s="54" customFormat="1" ht="15.75" customHeight="1" x14ac:dyDescent="0.2">
      <c r="A253" s="8" t="s">
        <v>517</v>
      </c>
      <c r="B253" s="8" t="s">
        <v>518</v>
      </c>
      <c r="D253" s="108">
        <v>12.3949</v>
      </c>
      <c r="E253" s="46" t="s">
        <v>27</v>
      </c>
      <c r="F253" s="108" t="s">
        <v>966</v>
      </c>
      <c r="G253" s="86" t="s">
        <v>972</v>
      </c>
      <c r="H253" s="13"/>
      <c r="I253" s="111">
        <v>0.52558000000000005</v>
      </c>
      <c r="J253" s="46" t="s">
        <v>26</v>
      </c>
      <c r="K253" s="104" t="s">
        <v>28</v>
      </c>
      <c r="L253" s="47"/>
      <c r="M253" s="104">
        <v>7.5770999999999997</v>
      </c>
      <c r="N253" s="46" t="s">
        <v>27</v>
      </c>
      <c r="O253" s="104" t="s">
        <v>28</v>
      </c>
      <c r="P253" s="100" t="s">
        <v>973</v>
      </c>
      <c r="Q253" s="13"/>
      <c r="R253" s="106">
        <v>15.635899999999999</v>
      </c>
      <c r="S253" s="46" t="s">
        <v>26</v>
      </c>
      <c r="T253" s="106" t="s">
        <v>30</v>
      </c>
      <c r="U253" s="100" t="s">
        <v>1131</v>
      </c>
      <c r="V253" s="13"/>
      <c r="W253" s="106">
        <v>5.4749999999999996</v>
      </c>
      <c r="X253" s="46" t="s">
        <v>26</v>
      </c>
      <c r="Y253" s="100" t="s">
        <v>1168</v>
      </c>
      <c r="Z253" s="13"/>
      <c r="AA253" s="46" t="s">
        <v>1057</v>
      </c>
      <c r="AB253" s="53"/>
      <c r="AC253" s="46" t="s">
        <v>1057</v>
      </c>
      <c r="AD253" s="53"/>
      <c r="AE253" s="46" t="s">
        <v>1057</v>
      </c>
      <c r="AF253" s="101"/>
      <c r="AG253" s="100" t="s">
        <v>1187</v>
      </c>
      <c r="AH253" s="50"/>
      <c r="AI253" s="46">
        <v>4.1534370562255702</v>
      </c>
      <c r="AJ253" s="51"/>
      <c r="AK253" s="106">
        <v>1.8166666666666667</v>
      </c>
      <c r="AL253" s="101"/>
      <c r="AM253" s="104">
        <v>12.35</v>
      </c>
      <c r="AN253" s="53"/>
      <c r="AO253" s="104">
        <v>3.85</v>
      </c>
      <c r="AP253" s="53"/>
      <c r="AQ253" s="104">
        <v>18.083333333333332</v>
      </c>
      <c r="AR253" s="51"/>
      <c r="AS253" s="104">
        <v>8.6455331412103753</v>
      </c>
      <c r="AT253" s="62"/>
      <c r="AU253" s="104">
        <v>91.354466858789635</v>
      </c>
      <c r="AV253" s="101"/>
      <c r="AW253" s="109">
        <v>14300</v>
      </c>
    </row>
    <row r="254" spans="1:49" s="54" customFormat="1" ht="15.75" customHeight="1" x14ac:dyDescent="0.2">
      <c r="A254" s="8" t="s">
        <v>519</v>
      </c>
      <c r="B254" s="8" t="s">
        <v>520</v>
      </c>
      <c r="D254" s="106">
        <v>8.3705999999999996</v>
      </c>
      <c r="E254" s="46" t="s">
        <v>27</v>
      </c>
      <c r="F254" s="104" t="s">
        <v>28</v>
      </c>
      <c r="G254" s="86" t="s">
        <v>968</v>
      </c>
      <c r="H254" s="13"/>
      <c r="I254" s="110">
        <v>0.29758000000000001</v>
      </c>
      <c r="J254" s="46" t="s">
        <v>29</v>
      </c>
      <c r="K254" s="104" t="s">
        <v>28</v>
      </c>
      <c r="L254" s="47"/>
      <c r="M254" s="106">
        <v>5.1163999999999996</v>
      </c>
      <c r="N254" s="46" t="s">
        <v>27</v>
      </c>
      <c r="O254" s="104" t="s">
        <v>28</v>
      </c>
      <c r="P254" s="100" t="s">
        <v>1036</v>
      </c>
      <c r="Q254" s="13"/>
      <c r="R254" s="104">
        <v>20.245000000000001</v>
      </c>
      <c r="S254" s="46" t="s">
        <v>26</v>
      </c>
      <c r="T254" s="104" t="s">
        <v>28</v>
      </c>
      <c r="U254" s="100" t="s">
        <v>986</v>
      </c>
      <c r="V254" s="13"/>
      <c r="W254" s="108">
        <v>31.4285</v>
      </c>
      <c r="X254" s="46" t="s">
        <v>26</v>
      </c>
      <c r="Y254" s="100" t="s">
        <v>1182</v>
      </c>
      <c r="Z254" s="13"/>
      <c r="AA254" s="104">
        <v>83.7</v>
      </c>
      <c r="AB254" s="53"/>
      <c r="AC254" s="104">
        <v>81.099999999999994</v>
      </c>
      <c r="AD254" s="53"/>
      <c r="AE254" s="104">
        <v>76.7</v>
      </c>
      <c r="AF254" s="101"/>
      <c r="AG254" s="100" t="s">
        <v>1188</v>
      </c>
      <c r="AH254" s="50"/>
      <c r="AI254" s="46">
        <v>1.1167885495237999</v>
      </c>
      <c r="AJ254" s="51"/>
      <c r="AK254" s="104">
        <v>2.2000000000000002</v>
      </c>
      <c r="AL254" s="101"/>
      <c r="AM254" s="104">
        <v>12.3</v>
      </c>
      <c r="AN254" s="53"/>
      <c r="AO254" s="108">
        <v>4.1500000000000004</v>
      </c>
      <c r="AP254" s="53"/>
      <c r="AQ254" s="104">
        <v>17.716666666666665</v>
      </c>
      <c r="AR254" s="51"/>
      <c r="AS254" s="108">
        <v>2.5036818851251841</v>
      </c>
      <c r="AT254" s="62"/>
      <c r="AU254" s="108">
        <v>97.496318114874811</v>
      </c>
      <c r="AV254" s="101"/>
      <c r="AW254" s="107">
        <v>6600</v>
      </c>
    </row>
    <row r="255" spans="1:49" s="54" customFormat="1" ht="15.75" customHeight="1" x14ac:dyDescent="0.2">
      <c r="A255" s="8" t="s">
        <v>521</v>
      </c>
      <c r="B255" s="8" t="s">
        <v>522</v>
      </c>
      <c r="D255" s="108">
        <v>13.740500000000001</v>
      </c>
      <c r="E255" s="46" t="s">
        <v>29</v>
      </c>
      <c r="F255" s="108" t="s">
        <v>966</v>
      </c>
      <c r="G255" s="86" t="s">
        <v>1002</v>
      </c>
      <c r="H255" s="13"/>
      <c r="I255" s="112">
        <v>0.98497999999999997</v>
      </c>
      <c r="J255" s="46" t="s">
        <v>26</v>
      </c>
      <c r="K255" s="104" t="s">
        <v>28</v>
      </c>
      <c r="L255" s="47"/>
      <c r="M255" s="106">
        <v>3.9891999999999999</v>
      </c>
      <c r="N255" s="46" t="s">
        <v>26</v>
      </c>
      <c r="O255" s="106" t="s">
        <v>30</v>
      </c>
      <c r="P255" s="100" t="s">
        <v>1109</v>
      </c>
      <c r="Q255" s="13"/>
      <c r="R255" s="106">
        <v>15.7597</v>
      </c>
      <c r="S255" s="46" t="s">
        <v>27</v>
      </c>
      <c r="T255" s="104" t="s">
        <v>28</v>
      </c>
      <c r="U255" s="100" t="s">
        <v>1123</v>
      </c>
      <c r="V255" s="13"/>
      <c r="W255" s="108">
        <v>11.8696</v>
      </c>
      <c r="X255" s="46" t="s">
        <v>29</v>
      </c>
      <c r="Y255" s="100" t="s">
        <v>1183</v>
      </c>
      <c r="Z255" s="13"/>
      <c r="AA255" s="46" t="s">
        <v>1057</v>
      </c>
      <c r="AB255" s="53"/>
      <c r="AC255" s="46" t="s">
        <v>1057</v>
      </c>
      <c r="AD255" s="53"/>
      <c r="AE255" s="46" t="s">
        <v>1057</v>
      </c>
      <c r="AF255" s="101"/>
      <c r="AG255" s="100" t="s">
        <v>1187</v>
      </c>
      <c r="AH255" s="50"/>
      <c r="AI255" s="46">
        <v>3.8328854245822299</v>
      </c>
      <c r="AJ255" s="51"/>
      <c r="AK255" s="104">
        <v>2.2333333333333334</v>
      </c>
      <c r="AL255" s="101"/>
      <c r="AM255" s="104">
        <v>13.1</v>
      </c>
      <c r="AN255" s="53"/>
      <c r="AO255" s="104">
        <v>3.9333333333333331</v>
      </c>
      <c r="AP255" s="53"/>
      <c r="AQ255" s="104">
        <v>17.766666666666666</v>
      </c>
      <c r="AR255" s="51"/>
      <c r="AS255" s="106">
        <v>11.328125</v>
      </c>
      <c r="AT255" s="62"/>
      <c r="AU255" s="106">
        <v>88.671875</v>
      </c>
      <c r="AV255" s="101"/>
      <c r="AW255" s="109">
        <v>14600</v>
      </c>
    </row>
    <row r="256" spans="1:49" s="54" customFormat="1" ht="15.75" customHeight="1" x14ac:dyDescent="0.2">
      <c r="A256" s="8" t="s">
        <v>523</v>
      </c>
      <c r="B256" s="8" t="s">
        <v>524</v>
      </c>
      <c r="D256" s="104">
        <v>9.8777000000000008</v>
      </c>
      <c r="E256" s="46" t="s">
        <v>27</v>
      </c>
      <c r="F256" s="104" t="s">
        <v>28</v>
      </c>
      <c r="G256" s="86" t="s">
        <v>977</v>
      </c>
      <c r="H256" s="13"/>
      <c r="I256" s="111">
        <v>0.55793999999999999</v>
      </c>
      <c r="J256" s="46" t="s">
        <v>29</v>
      </c>
      <c r="K256" s="104" t="s">
        <v>28</v>
      </c>
      <c r="L256" s="47"/>
      <c r="M256" s="104">
        <v>9.1544000000000008</v>
      </c>
      <c r="N256" s="46" t="s">
        <v>27</v>
      </c>
      <c r="O256" s="108" t="s">
        <v>966</v>
      </c>
      <c r="P256" s="100" t="s">
        <v>1093</v>
      </c>
      <c r="Q256" s="13"/>
      <c r="R256" s="108">
        <v>30.459599999999998</v>
      </c>
      <c r="S256" s="46" t="s">
        <v>27</v>
      </c>
      <c r="T256" s="108" t="s">
        <v>966</v>
      </c>
      <c r="U256" s="100" t="s">
        <v>992</v>
      </c>
      <c r="V256" s="13"/>
      <c r="W256" s="104">
        <v>9.0718999999999994</v>
      </c>
      <c r="X256" s="46" t="s">
        <v>26</v>
      </c>
      <c r="Y256" s="100" t="s">
        <v>1013</v>
      </c>
      <c r="Z256" s="13"/>
      <c r="AA256" s="104">
        <v>84.3</v>
      </c>
      <c r="AB256" s="53"/>
      <c r="AC256" s="104">
        <v>84.9</v>
      </c>
      <c r="AD256" s="53"/>
      <c r="AE256" s="104">
        <v>79.7</v>
      </c>
      <c r="AF256" s="101"/>
      <c r="AG256" s="100" t="s">
        <v>1187</v>
      </c>
      <c r="AH256" s="50"/>
      <c r="AI256" s="46">
        <v>1.07515731187085</v>
      </c>
      <c r="AJ256" s="51"/>
      <c r="AK256" s="108">
        <v>2.4833333333333334</v>
      </c>
      <c r="AL256" s="101"/>
      <c r="AM256" s="108">
        <v>16.983333333333334</v>
      </c>
      <c r="AN256" s="53"/>
      <c r="AO256" s="104">
        <v>3.9333333333333331</v>
      </c>
      <c r="AP256" s="53"/>
      <c r="AQ256" s="104">
        <v>17.816666666666666</v>
      </c>
      <c r="AR256" s="51"/>
      <c r="AS256" s="108">
        <v>4.3927648578811365</v>
      </c>
      <c r="AT256" s="62"/>
      <c r="AU256" s="108">
        <v>95.607235142118867</v>
      </c>
      <c r="AV256" s="101"/>
      <c r="AW256" s="105">
        <v>10500</v>
      </c>
    </row>
    <row r="257" spans="1:49" s="54" customFormat="1" ht="15.75" customHeight="1" x14ac:dyDescent="0.2">
      <c r="A257" s="8" t="s">
        <v>525</v>
      </c>
      <c r="B257" s="8" t="s">
        <v>526</v>
      </c>
      <c r="D257" s="104">
        <v>10.079700000000001</v>
      </c>
      <c r="E257" s="46" t="s">
        <v>27</v>
      </c>
      <c r="F257" s="108" t="s">
        <v>966</v>
      </c>
      <c r="G257" s="86" t="s">
        <v>982</v>
      </c>
      <c r="H257" s="13"/>
      <c r="I257" s="110">
        <v>0.31068000000000001</v>
      </c>
      <c r="J257" s="46" t="s">
        <v>27</v>
      </c>
      <c r="K257" s="104" t="s">
        <v>28</v>
      </c>
      <c r="L257" s="47"/>
      <c r="M257" s="106">
        <v>6.3368000000000002</v>
      </c>
      <c r="N257" s="46" t="s">
        <v>27</v>
      </c>
      <c r="O257" s="104" t="s">
        <v>28</v>
      </c>
      <c r="P257" s="100" t="s">
        <v>1002</v>
      </c>
      <c r="Q257" s="13"/>
      <c r="R257" s="104">
        <v>23.162600000000001</v>
      </c>
      <c r="S257" s="46" t="s">
        <v>27</v>
      </c>
      <c r="T257" s="104" t="s">
        <v>28</v>
      </c>
      <c r="U257" s="100" t="s">
        <v>1130</v>
      </c>
      <c r="V257" s="13"/>
      <c r="W257" s="104">
        <v>8.3833000000000002</v>
      </c>
      <c r="X257" s="46" t="s">
        <v>26</v>
      </c>
      <c r="Y257" s="100" t="s">
        <v>978</v>
      </c>
      <c r="Z257" s="13"/>
      <c r="AA257" s="106">
        <v>87.5</v>
      </c>
      <c r="AB257" s="53"/>
      <c r="AC257" s="106">
        <v>86.7</v>
      </c>
      <c r="AD257" s="53"/>
      <c r="AE257" s="106">
        <v>84.1</v>
      </c>
      <c r="AF257" s="101"/>
      <c r="AG257" s="100" t="s">
        <v>1187</v>
      </c>
      <c r="AH257" s="50"/>
      <c r="AI257" s="46">
        <v>0.47568528174551</v>
      </c>
      <c r="AJ257" s="51"/>
      <c r="AK257" s="106">
        <v>1.6</v>
      </c>
      <c r="AL257" s="101"/>
      <c r="AM257" s="106">
        <v>10.25</v>
      </c>
      <c r="AN257" s="53"/>
      <c r="AO257" s="106">
        <v>3.5666666666666669</v>
      </c>
      <c r="AP257" s="53"/>
      <c r="AQ257" s="106">
        <v>13.966666666666667</v>
      </c>
      <c r="AR257" s="51"/>
      <c r="AS257" s="106">
        <v>13.333333333333334</v>
      </c>
      <c r="AT257" s="62"/>
      <c r="AU257" s="106">
        <v>86.666666666666671</v>
      </c>
      <c r="AV257" s="101"/>
      <c r="AW257" s="105">
        <v>8300</v>
      </c>
    </row>
    <row r="258" spans="1:49" s="54" customFormat="1" ht="15.75" customHeight="1" x14ac:dyDescent="0.2">
      <c r="A258" s="8" t="s">
        <v>527</v>
      </c>
      <c r="B258" s="8" t="s">
        <v>528</v>
      </c>
      <c r="D258" s="104">
        <v>9.2402999999999995</v>
      </c>
      <c r="E258" s="46" t="s">
        <v>27</v>
      </c>
      <c r="F258" s="104" t="s">
        <v>28</v>
      </c>
      <c r="G258" s="86" t="s">
        <v>993</v>
      </c>
      <c r="H258" s="13"/>
      <c r="I258" s="111">
        <v>0.39201000000000003</v>
      </c>
      <c r="J258" s="46" t="s">
        <v>29</v>
      </c>
      <c r="K258" s="108" t="s">
        <v>966</v>
      </c>
      <c r="L258" s="47"/>
      <c r="M258" s="106">
        <v>3.6120999999999999</v>
      </c>
      <c r="N258" s="46" t="s">
        <v>26</v>
      </c>
      <c r="O258" s="106" t="s">
        <v>30</v>
      </c>
      <c r="P258" s="100" t="s">
        <v>1110</v>
      </c>
      <c r="Q258" s="13"/>
      <c r="R258" s="106">
        <v>14.2805</v>
      </c>
      <c r="S258" s="46" t="s">
        <v>26</v>
      </c>
      <c r="T258" s="106" t="s">
        <v>30</v>
      </c>
      <c r="U258" s="100" t="s">
        <v>1124</v>
      </c>
      <c r="V258" s="13"/>
      <c r="W258" s="106">
        <v>4.1162999999999998</v>
      </c>
      <c r="X258" s="46" t="s">
        <v>26</v>
      </c>
      <c r="Y258" s="100" t="s">
        <v>1032</v>
      </c>
      <c r="Z258" s="13"/>
      <c r="AA258" s="106">
        <v>96.3</v>
      </c>
      <c r="AB258" s="53"/>
      <c r="AC258" s="106">
        <v>95.9</v>
      </c>
      <c r="AD258" s="53"/>
      <c r="AE258" s="106">
        <v>87.4</v>
      </c>
      <c r="AF258" s="101"/>
      <c r="AG258" s="100" t="s">
        <v>1188</v>
      </c>
      <c r="AH258" s="50"/>
      <c r="AI258" s="46">
        <v>0.78430645030059998</v>
      </c>
      <c r="AJ258" s="51"/>
      <c r="AK258" s="108">
        <v>2.3833333333333333</v>
      </c>
      <c r="AL258" s="101"/>
      <c r="AM258" s="108">
        <v>16.816666666666666</v>
      </c>
      <c r="AN258" s="53"/>
      <c r="AO258" s="108">
        <v>4.25</v>
      </c>
      <c r="AP258" s="53"/>
      <c r="AQ258" s="108">
        <v>23.85</v>
      </c>
      <c r="AR258" s="51"/>
      <c r="AS258" s="108">
        <v>2.5036818851251841</v>
      </c>
      <c r="AT258" s="62"/>
      <c r="AU258" s="108">
        <v>97.496318114874811</v>
      </c>
      <c r="AV258" s="101"/>
      <c r="AW258" s="107">
        <v>8000</v>
      </c>
    </row>
    <row r="259" spans="1:49" s="54" customFormat="1" ht="15.75" customHeight="1" x14ac:dyDescent="0.2">
      <c r="A259" s="8" t="s">
        <v>529</v>
      </c>
      <c r="B259" s="8" t="s">
        <v>530</v>
      </c>
      <c r="D259" s="106">
        <v>7.9107000000000003</v>
      </c>
      <c r="E259" s="46" t="s">
        <v>27</v>
      </c>
      <c r="F259" s="104" t="s">
        <v>28</v>
      </c>
      <c r="G259" s="86" t="s">
        <v>999</v>
      </c>
      <c r="H259" s="13"/>
      <c r="I259" s="110">
        <v>0.23891000000000001</v>
      </c>
      <c r="J259" s="46" t="s">
        <v>26</v>
      </c>
      <c r="K259" s="106" t="s">
        <v>30</v>
      </c>
      <c r="L259" s="47"/>
      <c r="M259" s="106">
        <v>3.3713000000000002</v>
      </c>
      <c r="N259" s="46" t="s">
        <v>29</v>
      </c>
      <c r="O259" s="106" t="s">
        <v>30</v>
      </c>
      <c r="P259" s="100" t="s">
        <v>971</v>
      </c>
      <c r="Q259" s="13"/>
      <c r="R259" s="106">
        <v>18.706</v>
      </c>
      <c r="S259" s="46" t="s">
        <v>26</v>
      </c>
      <c r="T259" s="104" t="s">
        <v>28</v>
      </c>
      <c r="U259" s="100" t="s">
        <v>1128</v>
      </c>
      <c r="V259" s="13"/>
      <c r="W259" s="104">
        <v>7.7691999999999997</v>
      </c>
      <c r="X259" s="46" t="s">
        <v>26</v>
      </c>
      <c r="Y259" s="100" t="s">
        <v>1083</v>
      </c>
      <c r="Z259" s="13"/>
      <c r="AA259" s="106">
        <v>91.1</v>
      </c>
      <c r="AB259" s="53"/>
      <c r="AC259" s="106">
        <v>87.1</v>
      </c>
      <c r="AD259" s="53"/>
      <c r="AE259" s="104">
        <v>76.900000000000006</v>
      </c>
      <c r="AF259" s="101"/>
      <c r="AG259" s="100" t="s">
        <v>1187</v>
      </c>
      <c r="AH259" s="50"/>
      <c r="AI259" s="46">
        <v>2.6525392853363199</v>
      </c>
      <c r="AJ259" s="51"/>
      <c r="AK259" s="108">
        <v>2.4500000000000002</v>
      </c>
      <c r="AL259" s="101"/>
      <c r="AM259" s="106">
        <v>8.4166666666666661</v>
      </c>
      <c r="AN259" s="53"/>
      <c r="AO259" s="108">
        <v>4.1333333333333337</v>
      </c>
      <c r="AP259" s="53"/>
      <c r="AQ259" s="104">
        <v>18.75</v>
      </c>
      <c r="AR259" s="51"/>
      <c r="AS259" s="108">
        <v>2.9411764705882351</v>
      </c>
      <c r="AT259" s="62"/>
      <c r="AU259" s="108">
        <v>97.058823529411768</v>
      </c>
      <c r="AV259" s="101"/>
      <c r="AW259" s="107">
        <v>5800</v>
      </c>
    </row>
    <row r="260" spans="1:49" s="54" customFormat="1" ht="15.75" customHeight="1" x14ac:dyDescent="0.2">
      <c r="A260" s="8" t="s">
        <v>531</v>
      </c>
      <c r="B260" s="8" t="s">
        <v>532</v>
      </c>
      <c r="D260" s="104">
        <v>10.0129</v>
      </c>
      <c r="E260" s="46" t="s">
        <v>27</v>
      </c>
      <c r="F260" s="104" t="s">
        <v>28</v>
      </c>
      <c r="G260" s="86" t="s">
        <v>976</v>
      </c>
      <c r="H260" s="13"/>
      <c r="I260" s="111">
        <v>0.41066000000000003</v>
      </c>
      <c r="J260" s="46" t="s">
        <v>27</v>
      </c>
      <c r="K260" s="106" t="s">
        <v>30</v>
      </c>
      <c r="L260" s="47"/>
      <c r="M260" s="104">
        <v>8.1408000000000005</v>
      </c>
      <c r="N260" s="46" t="s">
        <v>29</v>
      </c>
      <c r="O260" s="108" t="s">
        <v>966</v>
      </c>
      <c r="P260" s="100" t="s">
        <v>1111</v>
      </c>
      <c r="Q260" s="13"/>
      <c r="R260" s="104">
        <v>21.1371</v>
      </c>
      <c r="S260" s="46" t="s">
        <v>29</v>
      </c>
      <c r="T260" s="104" t="s">
        <v>28</v>
      </c>
      <c r="U260" s="100" t="s">
        <v>1005</v>
      </c>
      <c r="V260" s="13"/>
      <c r="W260" s="104">
        <v>9.1917000000000009</v>
      </c>
      <c r="X260" s="46" t="s">
        <v>29</v>
      </c>
      <c r="Y260" s="100" t="s">
        <v>1007</v>
      </c>
      <c r="Z260" s="13"/>
      <c r="AA260" s="104">
        <v>80.3</v>
      </c>
      <c r="AB260" s="53"/>
      <c r="AC260" s="104">
        <v>78.599999999999994</v>
      </c>
      <c r="AD260" s="53"/>
      <c r="AE260" s="104">
        <v>75.5</v>
      </c>
      <c r="AF260" s="101"/>
      <c r="AG260" s="100" t="s">
        <v>1187</v>
      </c>
      <c r="AH260" s="50"/>
      <c r="AI260" s="46">
        <v>2.2367458064960499</v>
      </c>
      <c r="AJ260" s="51"/>
      <c r="AK260" s="106">
        <v>1.4833333333333334</v>
      </c>
      <c r="AL260" s="101"/>
      <c r="AM260" s="106">
        <v>9.7833333333333332</v>
      </c>
      <c r="AN260" s="53"/>
      <c r="AO260" s="104">
        <v>3.9</v>
      </c>
      <c r="AP260" s="53"/>
      <c r="AQ260" s="104">
        <v>15.716666666666667</v>
      </c>
      <c r="AR260" s="51"/>
      <c r="AS260" s="104">
        <v>9.2485549132947966</v>
      </c>
      <c r="AT260" s="62"/>
      <c r="AU260" s="104">
        <v>90.751445086705203</v>
      </c>
      <c r="AV260" s="101"/>
      <c r="AW260" s="105">
        <v>11600</v>
      </c>
    </row>
    <row r="261" spans="1:49" s="54" customFormat="1" ht="15.75" customHeight="1" x14ac:dyDescent="0.2">
      <c r="A261" s="8" t="s">
        <v>533</v>
      </c>
      <c r="B261" s="8" t="s">
        <v>534</v>
      </c>
      <c r="D261" s="108">
        <v>15.2544</v>
      </c>
      <c r="E261" s="46" t="s">
        <v>27</v>
      </c>
      <c r="F261" s="108" t="s">
        <v>966</v>
      </c>
      <c r="G261" s="86" t="s">
        <v>1017</v>
      </c>
      <c r="H261" s="13"/>
      <c r="I261" s="112">
        <v>0.83586000000000005</v>
      </c>
      <c r="J261" s="46" t="s">
        <v>29</v>
      </c>
      <c r="K261" s="104" t="s">
        <v>28</v>
      </c>
      <c r="L261" s="47"/>
      <c r="M261" s="104">
        <v>9.1943999999999999</v>
      </c>
      <c r="N261" s="46" t="s">
        <v>27</v>
      </c>
      <c r="O261" s="108" t="s">
        <v>966</v>
      </c>
      <c r="P261" s="100" t="s">
        <v>1000</v>
      </c>
      <c r="Q261" s="13"/>
      <c r="R261" s="106">
        <v>14.157400000000001</v>
      </c>
      <c r="S261" s="46" t="s">
        <v>26</v>
      </c>
      <c r="T261" s="104" t="s">
        <v>28</v>
      </c>
      <c r="U261" s="100" t="s">
        <v>1130</v>
      </c>
      <c r="V261" s="13"/>
      <c r="W261" s="104">
        <v>7.8365999999999998</v>
      </c>
      <c r="X261" s="46" t="s">
        <v>27</v>
      </c>
      <c r="Y261" s="100" t="s">
        <v>988</v>
      </c>
      <c r="Z261" s="13"/>
      <c r="AA261" s="46" t="s">
        <v>1057</v>
      </c>
      <c r="AB261" s="53"/>
      <c r="AC261" s="46" t="s">
        <v>1057</v>
      </c>
      <c r="AD261" s="53"/>
      <c r="AE261" s="46" t="s">
        <v>1057</v>
      </c>
      <c r="AF261" s="101"/>
      <c r="AG261" s="100" t="s">
        <v>1187</v>
      </c>
      <c r="AH261" s="50"/>
      <c r="AI261" s="46">
        <v>2.3954460925721599</v>
      </c>
      <c r="AJ261" s="51"/>
      <c r="AK261" s="104">
        <v>2.2333333333333334</v>
      </c>
      <c r="AL261" s="101"/>
      <c r="AM261" s="108">
        <v>20.616666666666667</v>
      </c>
      <c r="AN261" s="53"/>
      <c r="AO261" s="108">
        <v>4.3833333333333337</v>
      </c>
      <c r="AP261" s="53"/>
      <c r="AQ261" s="108">
        <v>23.433333333333334</v>
      </c>
      <c r="AR261" s="51"/>
      <c r="AS261" s="106">
        <v>21.052631578947366</v>
      </c>
      <c r="AT261" s="62"/>
      <c r="AU261" s="106">
        <v>78.94736842105263</v>
      </c>
      <c r="AV261" s="101"/>
      <c r="AW261" s="109">
        <v>15100</v>
      </c>
    </row>
    <row r="262" spans="1:49" s="54" customFormat="1" ht="15.75" customHeight="1" x14ac:dyDescent="0.2">
      <c r="A262" s="8" t="s">
        <v>535</v>
      </c>
      <c r="B262" s="8" t="s">
        <v>536</v>
      </c>
      <c r="D262" s="104">
        <v>11.331200000000001</v>
      </c>
      <c r="E262" s="46" t="s">
        <v>27</v>
      </c>
      <c r="F262" s="104" t="s">
        <v>28</v>
      </c>
      <c r="G262" s="86" t="s">
        <v>1002</v>
      </c>
      <c r="H262" s="13"/>
      <c r="I262" s="111">
        <v>0.40775</v>
      </c>
      <c r="J262" s="46" t="s">
        <v>26</v>
      </c>
      <c r="K262" s="106" t="s">
        <v>30</v>
      </c>
      <c r="L262" s="47"/>
      <c r="M262" s="104">
        <v>7.2107999999999999</v>
      </c>
      <c r="N262" s="46" t="s">
        <v>27</v>
      </c>
      <c r="O262" s="104" t="s">
        <v>28</v>
      </c>
      <c r="P262" s="100" t="s">
        <v>1063</v>
      </c>
      <c r="Q262" s="13"/>
      <c r="R262" s="106">
        <v>17.962499999999999</v>
      </c>
      <c r="S262" s="46" t="s">
        <v>27</v>
      </c>
      <c r="T262" s="106" t="s">
        <v>30</v>
      </c>
      <c r="U262" s="100" t="s">
        <v>1035</v>
      </c>
      <c r="V262" s="13"/>
      <c r="W262" s="104">
        <v>7.7045000000000003</v>
      </c>
      <c r="X262" s="46" t="s">
        <v>26</v>
      </c>
      <c r="Y262" s="100" t="s">
        <v>1141</v>
      </c>
      <c r="Z262" s="13"/>
      <c r="AA262" s="46" t="s">
        <v>1057</v>
      </c>
      <c r="AB262" s="53"/>
      <c r="AC262" s="46" t="s">
        <v>1057</v>
      </c>
      <c r="AD262" s="53"/>
      <c r="AE262" s="46" t="s">
        <v>1057</v>
      </c>
      <c r="AF262" s="101"/>
      <c r="AG262" s="100" t="s">
        <v>1187</v>
      </c>
      <c r="AH262" s="50"/>
      <c r="AI262" s="46">
        <v>1.7782633825513201</v>
      </c>
      <c r="AJ262" s="51"/>
      <c r="AK262" s="108">
        <v>2.4833333333333334</v>
      </c>
      <c r="AL262" s="101"/>
      <c r="AM262" s="108">
        <v>14.366666666666667</v>
      </c>
      <c r="AN262" s="53"/>
      <c r="AO262" s="104">
        <v>4</v>
      </c>
      <c r="AP262" s="53"/>
      <c r="AQ262" s="104">
        <v>15.483333333333333</v>
      </c>
      <c r="AR262" s="51"/>
      <c r="AS262" s="108">
        <v>4.2857142857142856</v>
      </c>
      <c r="AT262" s="62"/>
      <c r="AU262" s="108">
        <v>95.714285714285722</v>
      </c>
      <c r="AV262" s="101"/>
      <c r="AW262" s="105">
        <v>11000</v>
      </c>
    </row>
    <row r="263" spans="1:49" s="54" customFormat="1" ht="15.75" customHeight="1" x14ac:dyDescent="0.2">
      <c r="A263" s="8" t="s">
        <v>537</v>
      </c>
      <c r="B263" s="8" t="s">
        <v>538</v>
      </c>
      <c r="D263" s="108">
        <v>13.8653</v>
      </c>
      <c r="E263" s="46" t="s">
        <v>26</v>
      </c>
      <c r="F263" s="108" t="s">
        <v>966</v>
      </c>
      <c r="G263" s="86" t="s">
        <v>984</v>
      </c>
      <c r="H263" s="13"/>
      <c r="I263" s="111">
        <v>0.60546999999999995</v>
      </c>
      <c r="J263" s="46" t="s">
        <v>26</v>
      </c>
      <c r="K263" s="104" t="s">
        <v>28</v>
      </c>
      <c r="L263" s="47"/>
      <c r="M263" s="106">
        <v>6.5997000000000003</v>
      </c>
      <c r="N263" s="46" t="s">
        <v>29</v>
      </c>
      <c r="O263" s="108" t="s">
        <v>966</v>
      </c>
      <c r="P263" s="100" t="s">
        <v>1112</v>
      </c>
      <c r="Q263" s="13"/>
      <c r="R263" s="106">
        <v>11.382899999999999</v>
      </c>
      <c r="S263" s="46" t="s">
        <v>26</v>
      </c>
      <c r="T263" s="106" t="s">
        <v>30</v>
      </c>
      <c r="U263" s="100" t="s">
        <v>1128</v>
      </c>
      <c r="V263" s="13"/>
      <c r="W263" s="106">
        <v>5.5101000000000004</v>
      </c>
      <c r="X263" s="46" t="s">
        <v>29</v>
      </c>
      <c r="Y263" s="100" t="s">
        <v>992</v>
      </c>
      <c r="Z263" s="13"/>
      <c r="AA263" s="46" t="s">
        <v>1057</v>
      </c>
      <c r="AB263" s="53"/>
      <c r="AC263" s="46" t="s">
        <v>1057</v>
      </c>
      <c r="AD263" s="53"/>
      <c r="AE263" s="46" t="s">
        <v>1057</v>
      </c>
      <c r="AF263" s="101"/>
      <c r="AG263" s="100" t="s">
        <v>1187</v>
      </c>
      <c r="AH263" s="50"/>
      <c r="AI263" s="46">
        <v>0.84813013958859995</v>
      </c>
      <c r="AJ263" s="51"/>
      <c r="AK263" s="104">
        <v>1.9833333333333334</v>
      </c>
      <c r="AL263" s="101"/>
      <c r="AM263" s="108">
        <v>22.983333333333334</v>
      </c>
      <c r="AN263" s="53"/>
      <c r="AO263" s="106">
        <v>3.7166666666666668</v>
      </c>
      <c r="AP263" s="53"/>
      <c r="AQ263" s="108">
        <v>21.016666666666666</v>
      </c>
      <c r="AR263" s="51"/>
      <c r="AS263" s="104">
        <v>9.1370558375634516</v>
      </c>
      <c r="AT263" s="62"/>
      <c r="AU263" s="104">
        <v>90.862944162436548</v>
      </c>
      <c r="AV263" s="101"/>
      <c r="AW263" s="109">
        <v>13600</v>
      </c>
    </row>
    <row r="264" spans="1:49" s="54" customFormat="1" ht="15.75" customHeight="1" x14ac:dyDescent="0.2">
      <c r="A264" s="8" t="s">
        <v>539</v>
      </c>
      <c r="B264" s="8" t="s">
        <v>540</v>
      </c>
      <c r="D264" s="106">
        <v>7.5090000000000003</v>
      </c>
      <c r="E264" s="46" t="s">
        <v>29</v>
      </c>
      <c r="F264" s="106" t="s">
        <v>30</v>
      </c>
      <c r="G264" s="86" t="s">
        <v>1013</v>
      </c>
      <c r="H264" s="13"/>
      <c r="I264" s="112">
        <v>1.0036799999999999</v>
      </c>
      <c r="J264" s="46" t="s">
        <v>27</v>
      </c>
      <c r="K264" s="108" t="s">
        <v>966</v>
      </c>
      <c r="L264" s="47"/>
      <c r="M264" s="108">
        <v>14.200200000000001</v>
      </c>
      <c r="N264" s="46" t="s">
        <v>29</v>
      </c>
      <c r="O264" s="108" t="s">
        <v>966</v>
      </c>
      <c r="P264" s="100" t="s">
        <v>1113</v>
      </c>
      <c r="Q264" s="13"/>
      <c r="R264" s="104">
        <v>21.857900000000001</v>
      </c>
      <c r="S264" s="46" t="s">
        <v>26</v>
      </c>
      <c r="T264" s="104" t="s">
        <v>28</v>
      </c>
      <c r="U264" s="100" t="s">
        <v>1059</v>
      </c>
      <c r="V264" s="13"/>
      <c r="W264" s="108">
        <v>12.6394</v>
      </c>
      <c r="X264" s="46" t="s">
        <v>26</v>
      </c>
      <c r="Y264" s="100" t="s">
        <v>1112</v>
      </c>
      <c r="Z264" s="13"/>
      <c r="AA264" s="104">
        <v>79.2</v>
      </c>
      <c r="AB264" s="53"/>
      <c r="AC264" s="104">
        <v>77.599999999999994</v>
      </c>
      <c r="AD264" s="53"/>
      <c r="AE264" s="104">
        <v>74.400000000000006</v>
      </c>
      <c r="AF264" s="101"/>
      <c r="AG264" s="100" t="s">
        <v>1187</v>
      </c>
      <c r="AH264" s="50"/>
      <c r="AI264" s="46">
        <v>1.7074451069262</v>
      </c>
      <c r="AJ264" s="51"/>
      <c r="AK264" s="106">
        <v>1.7166666666666666</v>
      </c>
      <c r="AL264" s="101"/>
      <c r="AM264" s="106">
        <v>9.4666666666666668</v>
      </c>
      <c r="AN264" s="53"/>
      <c r="AO264" s="46" t="s">
        <v>1057</v>
      </c>
      <c r="AP264" s="53"/>
      <c r="AQ264" s="46" t="s">
        <v>1057</v>
      </c>
      <c r="AR264" s="51"/>
      <c r="AS264" s="104">
        <v>8</v>
      </c>
      <c r="AT264" s="62"/>
      <c r="AU264" s="104">
        <v>92</v>
      </c>
      <c r="AV264" s="101"/>
      <c r="AW264" s="105">
        <v>9600</v>
      </c>
    </row>
    <row r="265" spans="1:49" s="54" customFormat="1" ht="15.75" customHeight="1" x14ac:dyDescent="0.2">
      <c r="A265" s="8" t="s">
        <v>541</v>
      </c>
      <c r="B265" s="8" t="s">
        <v>542</v>
      </c>
      <c r="D265" s="104">
        <v>10.099600000000001</v>
      </c>
      <c r="E265" s="46" t="s">
        <v>29</v>
      </c>
      <c r="F265" s="104" t="s">
        <v>28</v>
      </c>
      <c r="G265" s="86" t="s">
        <v>997</v>
      </c>
      <c r="H265" s="13"/>
      <c r="I265" s="111">
        <v>0.57013999999999998</v>
      </c>
      <c r="J265" s="46" t="s">
        <v>29</v>
      </c>
      <c r="K265" s="108" t="s">
        <v>966</v>
      </c>
      <c r="L265" s="47"/>
      <c r="M265" s="104">
        <v>7.3846999999999996</v>
      </c>
      <c r="N265" s="46" t="s">
        <v>26</v>
      </c>
      <c r="O265" s="104" t="s">
        <v>28</v>
      </c>
      <c r="P265" s="100" t="s">
        <v>969</v>
      </c>
      <c r="Q265" s="13"/>
      <c r="R265" s="106">
        <v>17.484300000000001</v>
      </c>
      <c r="S265" s="46" t="s">
        <v>26</v>
      </c>
      <c r="T265" s="104" t="s">
        <v>28</v>
      </c>
      <c r="U265" s="100" t="s">
        <v>1130</v>
      </c>
      <c r="V265" s="13"/>
      <c r="W265" s="106">
        <v>7.2491000000000003</v>
      </c>
      <c r="X265" s="46" t="s">
        <v>27</v>
      </c>
      <c r="Y265" s="100" t="s">
        <v>1002</v>
      </c>
      <c r="Z265" s="13"/>
      <c r="AA265" s="46" t="s">
        <v>1057</v>
      </c>
      <c r="AB265" s="53"/>
      <c r="AC265" s="46" t="s">
        <v>1057</v>
      </c>
      <c r="AD265" s="53"/>
      <c r="AE265" s="46" t="s">
        <v>1057</v>
      </c>
      <c r="AF265" s="101"/>
      <c r="AG265" s="100" t="s">
        <v>1187</v>
      </c>
      <c r="AH265" s="50"/>
      <c r="AI265" s="46">
        <v>0.92182533094032004</v>
      </c>
      <c r="AJ265" s="51"/>
      <c r="AK265" s="106">
        <v>1.75</v>
      </c>
      <c r="AL265" s="101"/>
      <c r="AM265" s="104">
        <v>13.383333333333333</v>
      </c>
      <c r="AN265" s="53"/>
      <c r="AO265" s="104">
        <v>3.8833333333333333</v>
      </c>
      <c r="AP265" s="53"/>
      <c r="AQ265" s="108">
        <v>19.566666666666666</v>
      </c>
      <c r="AR265" s="51"/>
      <c r="AS265" s="106">
        <v>12</v>
      </c>
      <c r="AT265" s="62"/>
      <c r="AU265" s="106">
        <v>88</v>
      </c>
      <c r="AV265" s="101"/>
      <c r="AW265" s="105">
        <v>11600</v>
      </c>
    </row>
    <row r="266" spans="1:49" s="54" customFormat="1" ht="15.75" customHeight="1" x14ac:dyDescent="0.2">
      <c r="A266" s="8" t="s">
        <v>543</v>
      </c>
      <c r="B266" s="8" t="s">
        <v>544</v>
      </c>
      <c r="D266" s="106">
        <v>8.4062999999999999</v>
      </c>
      <c r="E266" s="46" t="s">
        <v>27</v>
      </c>
      <c r="F266" s="106" t="s">
        <v>30</v>
      </c>
      <c r="G266" s="86" t="s">
        <v>976</v>
      </c>
      <c r="H266" s="13"/>
      <c r="I266" s="111">
        <v>0.35966999999999999</v>
      </c>
      <c r="J266" s="46" t="s">
        <v>26</v>
      </c>
      <c r="K266" s="106" t="s">
        <v>30</v>
      </c>
      <c r="L266" s="47"/>
      <c r="M266" s="104">
        <v>8.8413000000000004</v>
      </c>
      <c r="N266" s="46" t="s">
        <v>27</v>
      </c>
      <c r="O266" s="106" t="s">
        <v>30</v>
      </c>
      <c r="P266" s="100" t="s">
        <v>1015</v>
      </c>
      <c r="Q266" s="13"/>
      <c r="R266" s="108">
        <v>30.1038</v>
      </c>
      <c r="S266" s="46" t="s">
        <v>27</v>
      </c>
      <c r="T266" s="104" t="s">
        <v>28</v>
      </c>
      <c r="U266" s="100" t="s">
        <v>967</v>
      </c>
      <c r="V266" s="13"/>
      <c r="W266" s="104">
        <v>7.3775000000000004</v>
      </c>
      <c r="X266" s="46" t="s">
        <v>26</v>
      </c>
      <c r="Y266" s="100" t="s">
        <v>1031</v>
      </c>
      <c r="Z266" s="13"/>
      <c r="AA266" s="46" t="s">
        <v>1057</v>
      </c>
      <c r="AB266" s="53"/>
      <c r="AC266" s="46" t="s">
        <v>1057</v>
      </c>
      <c r="AD266" s="53"/>
      <c r="AE266" s="46" t="s">
        <v>1057</v>
      </c>
      <c r="AF266" s="101"/>
      <c r="AG266" s="100" t="s">
        <v>1187</v>
      </c>
      <c r="AH266" s="50"/>
      <c r="AI266" s="46">
        <v>1.0273532736789801</v>
      </c>
      <c r="AJ266" s="51"/>
      <c r="AK266" s="104">
        <v>2.2666666666666666</v>
      </c>
      <c r="AL266" s="101"/>
      <c r="AM266" s="104">
        <v>12.083333333333334</v>
      </c>
      <c r="AN266" s="53"/>
      <c r="AO266" s="104">
        <v>3.8333333333333335</v>
      </c>
      <c r="AP266" s="53"/>
      <c r="AQ266" s="104">
        <v>16.916666666666668</v>
      </c>
      <c r="AR266" s="51"/>
      <c r="AS266" s="104">
        <v>5.6122448979591839</v>
      </c>
      <c r="AT266" s="62"/>
      <c r="AU266" s="104">
        <v>94.387755102040813</v>
      </c>
      <c r="AV266" s="101"/>
      <c r="AW266" s="107">
        <v>7300</v>
      </c>
    </row>
    <row r="267" spans="1:49" s="54" customFormat="1" ht="15.75" customHeight="1" x14ac:dyDescent="0.2">
      <c r="A267" s="8" t="s">
        <v>545</v>
      </c>
      <c r="B267" s="8" t="s">
        <v>546</v>
      </c>
      <c r="D267" s="108">
        <v>12.3721</v>
      </c>
      <c r="E267" s="46" t="s">
        <v>26</v>
      </c>
      <c r="F267" s="108" t="s">
        <v>966</v>
      </c>
      <c r="G267" s="86" t="s">
        <v>976</v>
      </c>
      <c r="H267" s="13"/>
      <c r="I267" s="111">
        <v>0.59091000000000005</v>
      </c>
      <c r="J267" s="46" t="s">
        <v>26</v>
      </c>
      <c r="K267" s="104" t="s">
        <v>28</v>
      </c>
      <c r="L267" s="47"/>
      <c r="M267" s="106">
        <v>5.7613000000000003</v>
      </c>
      <c r="N267" s="46" t="s">
        <v>26</v>
      </c>
      <c r="O267" s="104" t="s">
        <v>28</v>
      </c>
      <c r="P267" s="100" t="s">
        <v>999</v>
      </c>
      <c r="Q267" s="13"/>
      <c r="R267" s="106">
        <v>8.3095999999999997</v>
      </c>
      <c r="S267" s="46" t="s">
        <v>26</v>
      </c>
      <c r="T267" s="106" t="s">
        <v>30</v>
      </c>
      <c r="U267" s="100" t="s">
        <v>1138</v>
      </c>
      <c r="V267" s="13"/>
      <c r="W267" s="106">
        <v>4.2103999999999999</v>
      </c>
      <c r="X267" s="46" t="s">
        <v>26</v>
      </c>
      <c r="Y267" s="100" t="s">
        <v>1136</v>
      </c>
      <c r="Z267" s="13"/>
      <c r="AA267" s="106">
        <v>91.6</v>
      </c>
      <c r="AB267" s="53"/>
      <c r="AC267" s="106">
        <v>92</v>
      </c>
      <c r="AD267" s="53"/>
      <c r="AE267" s="106">
        <v>87</v>
      </c>
      <c r="AF267" s="101"/>
      <c r="AG267" s="100" t="s">
        <v>1187</v>
      </c>
      <c r="AH267" s="50"/>
      <c r="AI267" s="46">
        <v>1.91996227031843</v>
      </c>
      <c r="AJ267" s="51"/>
      <c r="AK267" s="104">
        <v>1.8666666666666667</v>
      </c>
      <c r="AL267" s="101"/>
      <c r="AM267" s="104">
        <v>11.833333333333334</v>
      </c>
      <c r="AN267" s="53"/>
      <c r="AO267" s="106">
        <v>3.7166666666666668</v>
      </c>
      <c r="AP267" s="53"/>
      <c r="AQ267" s="104">
        <v>18.966666666666665</v>
      </c>
      <c r="AR267" s="51"/>
      <c r="AS267" s="106">
        <v>13.333333333333334</v>
      </c>
      <c r="AT267" s="62"/>
      <c r="AU267" s="106">
        <v>86.666666666666671</v>
      </c>
      <c r="AV267" s="101"/>
      <c r="AW267" s="105">
        <v>10100</v>
      </c>
    </row>
    <row r="268" spans="1:49" s="54" customFormat="1" ht="15.75" customHeight="1" x14ac:dyDescent="0.2">
      <c r="A268" s="8" t="s">
        <v>547</v>
      </c>
      <c r="B268" s="8" t="s">
        <v>548</v>
      </c>
      <c r="D268" s="104">
        <v>8.9285999999999994</v>
      </c>
      <c r="E268" s="46" t="s">
        <v>27</v>
      </c>
      <c r="F268" s="104" t="s">
        <v>28</v>
      </c>
      <c r="G268" s="86" t="s">
        <v>988</v>
      </c>
      <c r="H268" s="13"/>
      <c r="I268" s="111">
        <v>0.43064000000000002</v>
      </c>
      <c r="J268" s="46" t="s">
        <v>29</v>
      </c>
      <c r="K268" s="108" t="s">
        <v>966</v>
      </c>
      <c r="L268" s="47"/>
      <c r="M268" s="106">
        <v>6.7683</v>
      </c>
      <c r="N268" s="46" t="s">
        <v>27</v>
      </c>
      <c r="O268" s="104" t="s">
        <v>28</v>
      </c>
      <c r="P268" s="100" t="s">
        <v>977</v>
      </c>
      <c r="Q268" s="13"/>
      <c r="R268" s="104">
        <v>28.221399999999999</v>
      </c>
      <c r="S268" s="46" t="s">
        <v>26</v>
      </c>
      <c r="T268" s="108" t="s">
        <v>966</v>
      </c>
      <c r="U268" s="100" t="s">
        <v>1031</v>
      </c>
      <c r="V268" s="13"/>
      <c r="W268" s="108">
        <v>13.170500000000001</v>
      </c>
      <c r="X268" s="46" t="s">
        <v>26</v>
      </c>
      <c r="Y268" s="100" t="s">
        <v>1024</v>
      </c>
      <c r="Z268" s="13"/>
      <c r="AA268" s="106">
        <v>87.2</v>
      </c>
      <c r="AB268" s="53"/>
      <c r="AC268" s="106">
        <v>85.8</v>
      </c>
      <c r="AD268" s="53"/>
      <c r="AE268" s="104">
        <v>75.099999999999994</v>
      </c>
      <c r="AF268" s="101"/>
      <c r="AG268" s="100" t="s">
        <v>1188</v>
      </c>
      <c r="AH268" s="50"/>
      <c r="AI268" s="46">
        <v>1.14620754690634</v>
      </c>
      <c r="AJ268" s="51"/>
      <c r="AK268" s="108">
        <v>2.4666666666666668</v>
      </c>
      <c r="AL268" s="101"/>
      <c r="AM268" s="104">
        <v>14.3</v>
      </c>
      <c r="AN268" s="53"/>
      <c r="AO268" s="108">
        <v>4.2333333333333334</v>
      </c>
      <c r="AP268" s="53"/>
      <c r="AQ268" s="104">
        <v>17.649999999999999</v>
      </c>
      <c r="AR268" s="51"/>
      <c r="AS268" s="108">
        <v>2.5036818851251841</v>
      </c>
      <c r="AT268" s="62"/>
      <c r="AU268" s="108">
        <v>97.496318114874811</v>
      </c>
      <c r="AV268" s="101"/>
      <c r="AW268" s="107">
        <v>7600</v>
      </c>
    </row>
    <row r="269" spans="1:49" s="54" customFormat="1" ht="15.75" customHeight="1" x14ac:dyDescent="0.2">
      <c r="A269" s="8" t="s">
        <v>549</v>
      </c>
      <c r="B269" s="8" t="s">
        <v>550</v>
      </c>
      <c r="D269" s="104">
        <v>9.5137</v>
      </c>
      <c r="E269" s="46" t="s">
        <v>27</v>
      </c>
      <c r="F269" s="104" t="s">
        <v>28</v>
      </c>
      <c r="G269" s="86" t="s">
        <v>987</v>
      </c>
      <c r="H269" s="13"/>
      <c r="I269" s="111">
        <v>0.42326000000000003</v>
      </c>
      <c r="J269" s="46" t="s">
        <v>26</v>
      </c>
      <c r="K269" s="104" t="s">
        <v>28</v>
      </c>
      <c r="L269" s="47"/>
      <c r="M269" s="104">
        <v>8.9172999999999991</v>
      </c>
      <c r="N269" s="46" t="s">
        <v>27</v>
      </c>
      <c r="O269" s="104" t="s">
        <v>28</v>
      </c>
      <c r="P269" s="100" t="s">
        <v>1092</v>
      </c>
      <c r="Q269" s="13"/>
      <c r="R269" s="104">
        <v>29.050999999999998</v>
      </c>
      <c r="S269" s="46" t="s">
        <v>27</v>
      </c>
      <c r="T269" s="104" t="s">
        <v>28</v>
      </c>
      <c r="U269" s="100" t="s">
        <v>967</v>
      </c>
      <c r="V269" s="13"/>
      <c r="W269" s="104">
        <v>8.0709</v>
      </c>
      <c r="X269" s="46" t="s">
        <v>27</v>
      </c>
      <c r="Y269" s="100" t="s">
        <v>997</v>
      </c>
      <c r="Z269" s="13"/>
      <c r="AA269" s="104">
        <v>84.4</v>
      </c>
      <c r="AB269" s="53"/>
      <c r="AC269" s="104">
        <v>83</v>
      </c>
      <c r="AD269" s="53"/>
      <c r="AE269" s="104">
        <v>80.400000000000006</v>
      </c>
      <c r="AF269" s="101"/>
      <c r="AG269" s="100" t="s">
        <v>1187</v>
      </c>
      <c r="AH269" s="50"/>
      <c r="AI269" s="46">
        <v>6.5939370894422602</v>
      </c>
      <c r="AJ269" s="51"/>
      <c r="AK269" s="106">
        <v>1.35</v>
      </c>
      <c r="AL269" s="101"/>
      <c r="AM269" s="106">
        <v>9.25</v>
      </c>
      <c r="AN269" s="53"/>
      <c r="AO269" s="106">
        <v>3.7166666666666668</v>
      </c>
      <c r="AP269" s="53"/>
      <c r="AQ269" s="106">
        <v>13.933333333333334</v>
      </c>
      <c r="AR269" s="51"/>
      <c r="AS269" s="104">
        <v>7.4468085106382977</v>
      </c>
      <c r="AT269" s="62"/>
      <c r="AU269" s="104">
        <v>92.553191489361694</v>
      </c>
      <c r="AV269" s="101"/>
      <c r="AW269" s="109">
        <v>13200</v>
      </c>
    </row>
    <row r="270" spans="1:49" s="54" customFormat="1" ht="15.75" customHeight="1" x14ac:dyDescent="0.2">
      <c r="A270" s="8" t="s">
        <v>551</v>
      </c>
      <c r="B270" s="8" t="s">
        <v>552</v>
      </c>
      <c r="D270" s="108">
        <v>13.8757</v>
      </c>
      <c r="E270" s="46" t="s">
        <v>27</v>
      </c>
      <c r="F270" s="108" t="s">
        <v>966</v>
      </c>
      <c r="G270" s="86" t="s">
        <v>968</v>
      </c>
      <c r="H270" s="13"/>
      <c r="I270" s="111">
        <v>0.45523999999999998</v>
      </c>
      <c r="J270" s="46" t="s">
        <v>29</v>
      </c>
      <c r="K270" s="104" t="s">
        <v>28</v>
      </c>
      <c r="L270" s="47"/>
      <c r="M270" s="104">
        <v>9.0046999999999997</v>
      </c>
      <c r="N270" s="46" t="s">
        <v>29</v>
      </c>
      <c r="O270" s="104" t="s">
        <v>28</v>
      </c>
      <c r="P270" s="100" t="s">
        <v>1113</v>
      </c>
      <c r="Q270" s="13"/>
      <c r="R270" s="104">
        <v>24.318999999999999</v>
      </c>
      <c r="S270" s="46" t="s">
        <v>29</v>
      </c>
      <c r="T270" s="104" t="s">
        <v>28</v>
      </c>
      <c r="U270" s="100" t="s">
        <v>986</v>
      </c>
      <c r="V270" s="13"/>
      <c r="W270" s="104">
        <v>10.124599999999999</v>
      </c>
      <c r="X270" s="46" t="s">
        <v>27</v>
      </c>
      <c r="Y270" s="100" t="s">
        <v>1135</v>
      </c>
      <c r="Z270" s="13"/>
      <c r="AA270" s="104">
        <v>78.5</v>
      </c>
      <c r="AB270" s="53"/>
      <c r="AC270" s="104">
        <v>78.5</v>
      </c>
      <c r="AD270" s="53"/>
      <c r="AE270" s="104">
        <v>81</v>
      </c>
      <c r="AF270" s="101"/>
      <c r="AG270" s="100" t="s">
        <v>1187</v>
      </c>
      <c r="AH270" s="50"/>
      <c r="AI270" s="46">
        <v>2.33968976294834</v>
      </c>
      <c r="AJ270" s="51"/>
      <c r="AK270" s="108">
        <v>2.4</v>
      </c>
      <c r="AL270" s="101"/>
      <c r="AM270" s="104">
        <v>11.916666666666666</v>
      </c>
      <c r="AN270" s="53"/>
      <c r="AO270" s="104">
        <v>3.8</v>
      </c>
      <c r="AP270" s="53"/>
      <c r="AQ270" s="106">
        <v>12.733333333333333</v>
      </c>
      <c r="AR270" s="51"/>
      <c r="AS270" s="106">
        <v>11.111111111111111</v>
      </c>
      <c r="AT270" s="62"/>
      <c r="AU270" s="106">
        <v>88.888888888888886</v>
      </c>
      <c r="AV270" s="101"/>
      <c r="AW270" s="109">
        <v>12300</v>
      </c>
    </row>
    <row r="271" spans="1:49" s="54" customFormat="1" ht="15.75" customHeight="1" x14ac:dyDescent="0.2">
      <c r="A271" s="8" t="s">
        <v>553</v>
      </c>
      <c r="B271" s="8" t="s">
        <v>554</v>
      </c>
      <c r="D271" s="104">
        <v>10.2135</v>
      </c>
      <c r="E271" s="46" t="s">
        <v>27</v>
      </c>
      <c r="F271" s="108" t="s">
        <v>966</v>
      </c>
      <c r="G271" s="86" t="s">
        <v>1000</v>
      </c>
      <c r="H271" s="13"/>
      <c r="I271" s="110">
        <v>0.26096999999999998</v>
      </c>
      <c r="J271" s="46" t="s">
        <v>27</v>
      </c>
      <c r="K271" s="106" t="s">
        <v>30</v>
      </c>
      <c r="L271" s="47"/>
      <c r="M271" s="104">
        <v>9.7883999999999993</v>
      </c>
      <c r="N271" s="46" t="s">
        <v>27</v>
      </c>
      <c r="O271" s="106" t="s">
        <v>30</v>
      </c>
      <c r="P271" s="100" t="s">
        <v>981</v>
      </c>
      <c r="Q271" s="13"/>
      <c r="R271" s="108">
        <v>47.839199999999998</v>
      </c>
      <c r="S271" s="46" t="s">
        <v>27</v>
      </c>
      <c r="T271" s="104" t="s">
        <v>28</v>
      </c>
      <c r="U271" s="100" t="s">
        <v>977</v>
      </c>
      <c r="V271" s="13"/>
      <c r="W271" s="108">
        <v>18.526700000000002</v>
      </c>
      <c r="X271" s="46" t="s">
        <v>26</v>
      </c>
      <c r="Y271" s="100" t="s">
        <v>1016</v>
      </c>
      <c r="Z271" s="13"/>
      <c r="AA271" s="46" t="s">
        <v>1057</v>
      </c>
      <c r="AB271" s="53"/>
      <c r="AC271" s="46" t="s">
        <v>1057</v>
      </c>
      <c r="AD271" s="53"/>
      <c r="AE271" s="46" t="s">
        <v>1057</v>
      </c>
      <c r="AF271" s="101"/>
      <c r="AG271" s="100" t="s">
        <v>1187</v>
      </c>
      <c r="AH271" s="50"/>
      <c r="AI271" s="46">
        <v>3.806978061757E-2</v>
      </c>
      <c r="AJ271" s="51"/>
      <c r="AK271" s="108">
        <v>2.4166666666666665</v>
      </c>
      <c r="AL271" s="101"/>
      <c r="AM271" s="106">
        <v>10.616666666666667</v>
      </c>
      <c r="AN271" s="53"/>
      <c r="AO271" s="46" t="s">
        <v>1057</v>
      </c>
      <c r="AP271" s="53"/>
      <c r="AQ271" s="46" t="s">
        <v>1057</v>
      </c>
      <c r="AR271" s="51"/>
      <c r="AS271" s="104">
        <v>8.2191780821917799</v>
      </c>
      <c r="AT271" s="62"/>
      <c r="AU271" s="104">
        <v>91.780821917808225</v>
      </c>
      <c r="AV271" s="101"/>
      <c r="AW271" s="107">
        <v>8200</v>
      </c>
    </row>
    <row r="272" spans="1:49" s="54" customFormat="1" ht="15.75" customHeight="1" x14ac:dyDescent="0.2">
      <c r="A272" s="8" t="s">
        <v>555</v>
      </c>
      <c r="B272" s="8" t="s">
        <v>556</v>
      </c>
      <c r="D272" s="104">
        <v>9.5353999999999992</v>
      </c>
      <c r="E272" s="46" t="s">
        <v>27</v>
      </c>
      <c r="F272" s="104" t="s">
        <v>28</v>
      </c>
      <c r="G272" s="86" t="s">
        <v>144</v>
      </c>
      <c r="H272" s="13"/>
      <c r="I272" s="110">
        <v>0.28550999999999999</v>
      </c>
      <c r="J272" s="46" t="s">
        <v>27</v>
      </c>
      <c r="K272" s="106" t="s">
        <v>30</v>
      </c>
      <c r="L272" s="47"/>
      <c r="M272" s="104">
        <v>8.7166999999999994</v>
      </c>
      <c r="N272" s="46" t="s">
        <v>27</v>
      </c>
      <c r="O272" s="104" t="s">
        <v>28</v>
      </c>
      <c r="P272" s="100" t="s">
        <v>972</v>
      </c>
      <c r="Q272" s="13"/>
      <c r="R272" s="108">
        <v>30.388000000000002</v>
      </c>
      <c r="S272" s="46" t="s">
        <v>27</v>
      </c>
      <c r="T272" s="104" t="s">
        <v>28</v>
      </c>
      <c r="U272" s="100" t="s">
        <v>1035</v>
      </c>
      <c r="V272" s="13"/>
      <c r="W272" s="104">
        <v>7.4164000000000003</v>
      </c>
      <c r="X272" s="46" t="s">
        <v>26</v>
      </c>
      <c r="Y272" s="100" t="s">
        <v>1031</v>
      </c>
      <c r="Z272" s="13"/>
      <c r="AA272" s="104">
        <v>75</v>
      </c>
      <c r="AB272" s="53"/>
      <c r="AC272" s="108">
        <v>70.900000000000006</v>
      </c>
      <c r="AD272" s="53"/>
      <c r="AE272" s="104">
        <v>76.400000000000006</v>
      </c>
      <c r="AF272" s="101"/>
      <c r="AG272" s="100" t="s">
        <v>1187</v>
      </c>
      <c r="AH272" s="50"/>
      <c r="AI272" s="46">
        <v>1.1459430543475899</v>
      </c>
      <c r="AJ272" s="51"/>
      <c r="AK272" s="104">
        <v>2.3333333333333335</v>
      </c>
      <c r="AL272" s="101"/>
      <c r="AM272" s="104">
        <v>11.116666666666667</v>
      </c>
      <c r="AN272" s="53"/>
      <c r="AO272" s="106">
        <v>3.75</v>
      </c>
      <c r="AP272" s="53"/>
      <c r="AQ272" s="106">
        <v>14.65</v>
      </c>
      <c r="AR272" s="51"/>
      <c r="AS272" s="104">
        <v>5.6338028169014089</v>
      </c>
      <c r="AT272" s="62"/>
      <c r="AU272" s="104">
        <v>94.366197183098592</v>
      </c>
      <c r="AV272" s="101"/>
      <c r="AW272" s="105">
        <v>8800</v>
      </c>
    </row>
    <row r="273" spans="1:49" s="54" customFormat="1" ht="15.75" customHeight="1" x14ac:dyDescent="0.2">
      <c r="A273" s="8" t="s">
        <v>557</v>
      </c>
      <c r="B273" s="8" t="s">
        <v>558</v>
      </c>
      <c r="D273" s="104">
        <v>11.1656</v>
      </c>
      <c r="E273" s="46" t="s">
        <v>29</v>
      </c>
      <c r="F273" s="104" t="s">
        <v>28</v>
      </c>
      <c r="G273" s="86" t="s">
        <v>1002</v>
      </c>
      <c r="H273" s="13"/>
      <c r="I273" s="112">
        <v>0.99855000000000005</v>
      </c>
      <c r="J273" s="46" t="s">
        <v>26</v>
      </c>
      <c r="K273" s="108" t="s">
        <v>966</v>
      </c>
      <c r="L273" s="47"/>
      <c r="M273" s="104">
        <v>6.8990999999999998</v>
      </c>
      <c r="N273" s="46" t="s">
        <v>27</v>
      </c>
      <c r="O273" s="108" t="s">
        <v>966</v>
      </c>
      <c r="P273" s="100" t="s">
        <v>1114</v>
      </c>
      <c r="Q273" s="13"/>
      <c r="R273" s="106">
        <v>8.8054000000000006</v>
      </c>
      <c r="S273" s="46" t="s">
        <v>26</v>
      </c>
      <c r="T273" s="106" t="s">
        <v>30</v>
      </c>
      <c r="U273" s="100" t="s">
        <v>1121</v>
      </c>
      <c r="V273" s="13"/>
      <c r="W273" s="106">
        <v>3.8130000000000002</v>
      </c>
      <c r="X273" s="46" t="s">
        <v>26</v>
      </c>
      <c r="Y273" s="100" t="s">
        <v>1184</v>
      </c>
      <c r="Z273" s="13"/>
      <c r="AA273" s="46" t="s">
        <v>1057</v>
      </c>
      <c r="AB273" s="53"/>
      <c r="AC273" s="46" t="s">
        <v>1057</v>
      </c>
      <c r="AD273" s="53"/>
      <c r="AE273" s="46" t="s">
        <v>1057</v>
      </c>
      <c r="AF273" s="101"/>
      <c r="AG273" s="100" t="s">
        <v>1187</v>
      </c>
      <c r="AH273" s="50"/>
      <c r="AI273" s="46">
        <v>22.0066429876141</v>
      </c>
      <c r="AJ273" s="51"/>
      <c r="AK273" s="106">
        <v>1.3833333333333333</v>
      </c>
      <c r="AL273" s="101"/>
      <c r="AM273" s="104">
        <v>14.116666666666667</v>
      </c>
      <c r="AN273" s="53"/>
      <c r="AO273" s="108">
        <v>4.7666666666666666</v>
      </c>
      <c r="AP273" s="53"/>
      <c r="AQ273" s="108">
        <v>29.666666666666668</v>
      </c>
      <c r="AR273" s="51"/>
      <c r="AS273" s="108">
        <v>0</v>
      </c>
      <c r="AT273" s="62"/>
      <c r="AU273" s="108">
        <v>100</v>
      </c>
      <c r="AV273" s="101"/>
      <c r="AW273" s="109">
        <v>13600</v>
      </c>
    </row>
    <row r="274" spans="1:49" s="54" customFormat="1" ht="15.75" customHeight="1" x14ac:dyDescent="0.2">
      <c r="A274" s="8" t="s">
        <v>559</v>
      </c>
      <c r="B274" s="8" t="s">
        <v>560</v>
      </c>
      <c r="D274" s="106">
        <v>7.9949000000000003</v>
      </c>
      <c r="E274" s="46" t="s">
        <v>26</v>
      </c>
      <c r="F274" s="106" t="s">
        <v>30</v>
      </c>
      <c r="G274" s="86" t="s">
        <v>1009</v>
      </c>
      <c r="H274" s="13"/>
      <c r="I274" s="111">
        <v>0.48326000000000002</v>
      </c>
      <c r="J274" s="46" t="s">
        <v>29</v>
      </c>
      <c r="K274" s="108" t="s">
        <v>966</v>
      </c>
      <c r="L274" s="47"/>
      <c r="M274" s="104">
        <v>7.9212999999999996</v>
      </c>
      <c r="N274" s="46" t="s">
        <v>27</v>
      </c>
      <c r="O274" s="108" t="s">
        <v>966</v>
      </c>
      <c r="P274" s="100" t="s">
        <v>1000</v>
      </c>
      <c r="Q274" s="13"/>
      <c r="R274" s="104">
        <v>24.814599999999999</v>
      </c>
      <c r="S274" s="46" t="s">
        <v>27</v>
      </c>
      <c r="T274" s="104" t="s">
        <v>28</v>
      </c>
      <c r="U274" s="100" t="s">
        <v>1035</v>
      </c>
      <c r="V274" s="13"/>
      <c r="W274" s="104">
        <v>9.5602999999999998</v>
      </c>
      <c r="X274" s="46" t="s">
        <v>27</v>
      </c>
      <c r="Y274" s="100" t="s">
        <v>987</v>
      </c>
      <c r="Z274" s="13"/>
      <c r="AA274" s="104">
        <v>84</v>
      </c>
      <c r="AB274" s="53"/>
      <c r="AC274" s="104">
        <v>80.7</v>
      </c>
      <c r="AD274" s="53"/>
      <c r="AE274" s="104">
        <v>79.099999999999994</v>
      </c>
      <c r="AF274" s="101"/>
      <c r="AG274" s="100" t="s">
        <v>1187</v>
      </c>
      <c r="AH274" s="50"/>
      <c r="AI274" s="46">
        <v>1.4057696072502299</v>
      </c>
      <c r="AJ274" s="51"/>
      <c r="AK274" s="104">
        <v>2.2333333333333334</v>
      </c>
      <c r="AL274" s="101"/>
      <c r="AM274" s="106">
        <v>9.9833333333333325</v>
      </c>
      <c r="AN274" s="53"/>
      <c r="AO274" s="106">
        <v>3.75</v>
      </c>
      <c r="AP274" s="53"/>
      <c r="AQ274" s="106">
        <v>12.416666666666666</v>
      </c>
      <c r="AR274" s="51"/>
      <c r="AS274" s="104">
        <v>6.9444444444444446</v>
      </c>
      <c r="AT274" s="62"/>
      <c r="AU274" s="104">
        <v>93.055555555555557</v>
      </c>
      <c r="AV274" s="101"/>
      <c r="AW274" s="107">
        <v>8200</v>
      </c>
    </row>
    <row r="275" spans="1:49" s="54" customFormat="1" ht="15.75" customHeight="1" x14ac:dyDescent="0.2">
      <c r="A275" s="8" t="s">
        <v>561</v>
      </c>
      <c r="B275" s="8" t="s">
        <v>562</v>
      </c>
      <c r="D275" s="104">
        <v>10.481400000000001</v>
      </c>
      <c r="E275" s="46" t="s">
        <v>27</v>
      </c>
      <c r="F275" s="104" t="s">
        <v>28</v>
      </c>
      <c r="G275" s="86" t="s">
        <v>975</v>
      </c>
      <c r="H275" s="13"/>
      <c r="I275" s="110">
        <v>0.27367000000000002</v>
      </c>
      <c r="J275" s="46" t="s">
        <v>26</v>
      </c>
      <c r="K275" s="106" t="s">
        <v>30</v>
      </c>
      <c r="L275" s="47"/>
      <c r="M275" s="104">
        <v>9.8519000000000005</v>
      </c>
      <c r="N275" s="46" t="s">
        <v>29</v>
      </c>
      <c r="O275" s="104" t="s">
        <v>28</v>
      </c>
      <c r="P275" s="100" t="s">
        <v>980</v>
      </c>
      <c r="Q275" s="13"/>
      <c r="R275" s="104">
        <v>23.07</v>
      </c>
      <c r="S275" s="46" t="s">
        <v>26</v>
      </c>
      <c r="T275" s="104" t="s">
        <v>28</v>
      </c>
      <c r="U275" s="100" t="s">
        <v>998</v>
      </c>
      <c r="V275" s="13"/>
      <c r="W275" s="104">
        <v>9.2774999999999999</v>
      </c>
      <c r="X275" s="46" t="s">
        <v>27</v>
      </c>
      <c r="Y275" s="100" t="s">
        <v>988</v>
      </c>
      <c r="Z275" s="13"/>
      <c r="AA275" s="46" t="s">
        <v>1057</v>
      </c>
      <c r="AB275" s="53"/>
      <c r="AC275" s="46" t="s">
        <v>1057</v>
      </c>
      <c r="AD275" s="53"/>
      <c r="AE275" s="46" t="s">
        <v>1057</v>
      </c>
      <c r="AF275" s="101"/>
      <c r="AG275" s="100" t="s">
        <v>1187</v>
      </c>
      <c r="AH275" s="50"/>
      <c r="AI275" s="46">
        <v>1.9898674874887801</v>
      </c>
      <c r="AJ275" s="51"/>
      <c r="AK275" s="108">
        <v>2.7666666666666666</v>
      </c>
      <c r="AL275" s="101"/>
      <c r="AM275" s="104">
        <v>13.316666666666666</v>
      </c>
      <c r="AN275" s="53"/>
      <c r="AO275" s="104">
        <v>3.95</v>
      </c>
      <c r="AP275" s="53"/>
      <c r="AQ275" s="106">
        <v>12.983333333333333</v>
      </c>
      <c r="AR275" s="51"/>
      <c r="AS275" s="106">
        <v>10.714285714285714</v>
      </c>
      <c r="AT275" s="62"/>
      <c r="AU275" s="106">
        <v>89.285714285714292</v>
      </c>
      <c r="AV275" s="101"/>
      <c r="AW275" s="105">
        <v>9500</v>
      </c>
    </row>
    <row r="276" spans="1:49" s="54" customFormat="1" ht="15.75" customHeight="1" x14ac:dyDescent="0.2">
      <c r="A276" s="8" t="s">
        <v>563</v>
      </c>
      <c r="B276" s="8" t="s">
        <v>564</v>
      </c>
      <c r="D276" s="108">
        <v>11.7151</v>
      </c>
      <c r="E276" s="46" t="s">
        <v>26</v>
      </c>
      <c r="F276" s="104" t="s">
        <v>28</v>
      </c>
      <c r="G276" s="86" t="s">
        <v>993</v>
      </c>
      <c r="H276" s="13"/>
      <c r="I276" s="112">
        <v>0.87317</v>
      </c>
      <c r="J276" s="46" t="s">
        <v>27</v>
      </c>
      <c r="K276" s="104" t="s">
        <v>28</v>
      </c>
      <c r="L276" s="47"/>
      <c r="M276" s="104">
        <v>7.24</v>
      </c>
      <c r="N276" s="46" t="s">
        <v>26</v>
      </c>
      <c r="O276" s="106" t="s">
        <v>30</v>
      </c>
      <c r="P276" s="100" t="s">
        <v>1000</v>
      </c>
      <c r="Q276" s="13"/>
      <c r="R276" s="106">
        <v>12.369899999999999</v>
      </c>
      <c r="S276" s="46" t="s">
        <v>26</v>
      </c>
      <c r="T276" s="106" t="s">
        <v>30</v>
      </c>
      <c r="U276" s="100" t="s">
        <v>1131</v>
      </c>
      <c r="V276" s="13"/>
      <c r="W276" s="106">
        <v>4.9118000000000004</v>
      </c>
      <c r="X276" s="46" t="s">
        <v>29</v>
      </c>
      <c r="Y276" s="100" t="s">
        <v>993</v>
      </c>
      <c r="Z276" s="13"/>
      <c r="AA276" s="46" t="s">
        <v>1057</v>
      </c>
      <c r="AB276" s="53"/>
      <c r="AC276" s="46" t="s">
        <v>1057</v>
      </c>
      <c r="AD276" s="53"/>
      <c r="AE276" s="46" t="s">
        <v>1057</v>
      </c>
      <c r="AF276" s="101"/>
      <c r="AG276" s="100" t="s">
        <v>1187</v>
      </c>
      <c r="AH276" s="50"/>
      <c r="AI276" s="46">
        <v>0.94486485399324005</v>
      </c>
      <c r="AJ276" s="51"/>
      <c r="AK276" s="104">
        <v>2.1</v>
      </c>
      <c r="AL276" s="101"/>
      <c r="AM276" s="104">
        <v>14.116666666666667</v>
      </c>
      <c r="AN276" s="53"/>
      <c r="AO276" s="106">
        <v>3.75</v>
      </c>
      <c r="AP276" s="53"/>
      <c r="AQ276" s="108">
        <v>20.066666666666666</v>
      </c>
      <c r="AR276" s="51"/>
      <c r="AS276" s="106">
        <v>10.622710622710622</v>
      </c>
      <c r="AT276" s="62"/>
      <c r="AU276" s="106">
        <v>89.377289377289387</v>
      </c>
      <c r="AV276" s="101"/>
      <c r="AW276" s="105">
        <v>10800</v>
      </c>
    </row>
    <row r="277" spans="1:49" s="54" customFormat="1" ht="15.75" customHeight="1" x14ac:dyDescent="0.2">
      <c r="A277" s="8" t="s">
        <v>565</v>
      </c>
      <c r="B277" s="8" t="s">
        <v>566</v>
      </c>
      <c r="D277" s="104">
        <v>9.0919000000000008</v>
      </c>
      <c r="E277" s="46" t="s">
        <v>27</v>
      </c>
      <c r="F277" s="104" t="s">
        <v>28</v>
      </c>
      <c r="G277" s="86" t="s">
        <v>981</v>
      </c>
      <c r="H277" s="13"/>
      <c r="I277" s="112">
        <v>0.72843000000000002</v>
      </c>
      <c r="J277" s="46" t="s">
        <v>29</v>
      </c>
      <c r="K277" s="104" t="s">
        <v>28</v>
      </c>
      <c r="L277" s="47"/>
      <c r="M277" s="104">
        <v>6.9066000000000001</v>
      </c>
      <c r="N277" s="46" t="s">
        <v>27</v>
      </c>
      <c r="O277" s="104" t="s">
        <v>28</v>
      </c>
      <c r="P277" s="100" t="s">
        <v>1115</v>
      </c>
      <c r="Q277" s="13"/>
      <c r="R277" s="104">
        <v>19.9374</v>
      </c>
      <c r="S277" s="46" t="s">
        <v>27</v>
      </c>
      <c r="T277" s="104" t="s">
        <v>28</v>
      </c>
      <c r="U277" s="100" t="s">
        <v>1139</v>
      </c>
      <c r="V277" s="13"/>
      <c r="W277" s="104">
        <v>8.9303000000000008</v>
      </c>
      <c r="X277" s="46" t="s">
        <v>27</v>
      </c>
      <c r="Y277" s="100" t="s">
        <v>1018</v>
      </c>
      <c r="Z277" s="13"/>
      <c r="AA277" s="46" t="s">
        <v>1057</v>
      </c>
      <c r="AB277" s="53"/>
      <c r="AC277" s="46" t="s">
        <v>1057</v>
      </c>
      <c r="AD277" s="53"/>
      <c r="AE277" s="46" t="s">
        <v>1057</v>
      </c>
      <c r="AF277" s="101"/>
      <c r="AG277" s="100" t="s">
        <v>1187</v>
      </c>
      <c r="AH277" s="50"/>
      <c r="AI277" s="46">
        <v>8.1149588051455392</v>
      </c>
      <c r="AJ277" s="51"/>
      <c r="AK277" s="104">
        <v>2.1</v>
      </c>
      <c r="AL277" s="101"/>
      <c r="AM277" s="108">
        <v>16.516666666666666</v>
      </c>
      <c r="AN277" s="53"/>
      <c r="AO277" s="108">
        <v>4.9333333333333336</v>
      </c>
      <c r="AP277" s="53"/>
      <c r="AQ277" s="108">
        <v>24.833333333333332</v>
      </c>
      <c r="AR277" s="51"/>
      <c r="AS277" s="106">
        <v>15</v>
      </c>
      <c r="AT277" s="62"/>
      <c r="AU277" s="106">
        <v>85</v>
      </c>
      <c r="AV277" s="101"/>
      <c r="AW277" s="109">
        <v>12800</v>
      </c>
    </row>
    <row r="278" spans="1:49" s="54" customFormat="1" ht="15.75" customHeight="1" x14ac:dyDescent="0.2">
      <c r="A278" s="8" t="s">
        <v>567</v>
      </c>
      <c r="B278" s="8" t="s">
        <v>568</v>
      </c>
      <c r="D278" s="108">
        <v>11.529400000000001</v>
      </c>
      <c r="E278" s="46" t="s">
        <v>29</v>
      </c>
      <c r="F278" s="104" t="s">
        <v>28</v>
      </c>
      <c r="G278" s="86" t="s">
        <v>991</v>
      </c>
      <c r="H278" s="13"/>
      <c r="I278" s="111">
        <v>0.57142999999999999</v>
      </c>
      <c r="J278" s="46" t="s">
        <v>29</v>
      </c>
      <c r="K278" s="106" t="s">
        <v>30</v>
      </c>
      <c r="L278" s="47"/>
      <c r="M278" s="106">
        <v>5.0419999999999998</v>
      </c>
      <c r="N278" s="46" t="s">
        <v>29</v>
      </c>
      <c r="O278" s="106" t="s">
        <v>30</v>
      </c>
      <c r="P278" s="100" t="s">
        <v>1043</v>
      </c>
      <c r="Q278" s="13"/>
      <c r="R278" s="104">
        <v>19.865500000000001</v>
      </c>
      <c r="S278" s="46" t="s">
        <v>27</v>
      </c>
      <c r="T278" s="106" t="s">
        <v>30</v>
      </c>
      <c r="U278" s="100" t="s">
        <v>1126</v>
      </c>
      <c r="V278" s="13"/>
      <c r="W278" s="106">
        <v>4.2018000000000004</v>
      </c>
      <c r="X278" s="46" t="s">
        <v>26</v>
      </c>
      <c r="Y278" s="100" t="s">
        <v>1137</v>
      </c>
      <c r="Z278" s="13"/>
      <c r="AA278" s="106">
        <v>87.4</v>
      </c>
      <c r="AB278" s="53"/>
      <c r="AC278" s="104">
        <v>84.9</v>
      </c>
      <c r="AD278" s="53"/>
      <c r="AE278" s="104">
        <v>77.8</v>
      </c>
      <c r="AF278" s="101"/>
      <c r="AG278" s="100" t="s">
        <v>1187</v>
      </c>
      <c r="AH278" s="50"/>
      <c r="AI278" s="46">
        <v>7.6349752218179399</v>
      </c>
      <c r="AJ278" s="51"/>
      <c r="AK278" s="104">
        <v>2.1166666666666667</v>
      </c>
      <c r="AL278" s="101"/>
      <c r="AM278" s="108">
        <v>17.266666666666666</v>
      </c>
      <c r="AN278" s="53"/>
      <c r="AO278" s="46" t="s">
        <v>1057</v>
      </c>
      <c r="AP278" s="53"/>
      <c r="AQ278" s="46" t="s">
        <v>1057</v>
      </c>
      <c r="AR278" s="51"/>
      <c r="AS278" s="108">
        <v>4.4444444444444446</v>
      </c>
      <c r="AT278" s="62"/>
      <c r="AU278" s="108">
        <v>95.555555555555557</v>
      </c>
      <c r="AV278" s="101"/>
      <c r="AW278" s="105">
        <v>10600</v>
      </c>
    </row>
    <row r="279" spans="1:49" s="54" customFormat="1" ht="15.75" customHeight="1" x14ac:dyDescent="0.2">
      <c r="A279" s="8" t="s">
        <v>569</v>
      </c>
      <c r="B279" s="8" t="s">
        <v>570</v>
      </c>
      <c r="D279" s="108">
        <v>14.6846</v>
      </c>
      <c r="E279" s="46" t="s">
        <v>27</v>
      </c>
      <c r="F279" s="104" t="s">
        <v>28</v>
      </c>
      <c r="G279" s="86" t="s">
        <v>1020</v>
      </c>
      <c r="H279" s="13"/>
      <c r="I279" s="112">
        <v>1.0832900000000001</v>
      </c>
      <c r="J279" s="46" t="s">
        <v>27</v>
      </c>
      <c r="K279" s="108" t="s">
        <v>966</v>
      </c>
      <c r="L279" s="47"/>
      <c r="M279" s="108">
        <v>12.157</v>
      </c>
      <c r="N279" s="46" t="s">
        <v>29</v>
      </c>
      <c r="O279" s="108" t="s">
        <v>966</v>
      </c>
      <c r="P279" s="100" t="s">
        <v>1113</v>
      </c>
      <c r="Q279" s="13"/>
      <c r="R279" s="106">
        <v>18.656700000000001</v>
      </c>
      <c r="S279" s="46" t="s">
        <v>26</v>
      </c>
      <c r="T279" s="108" t="s">
        <v>966</v>
      </c>
      <c r="U279" s="100" t="s">
        <v>1124</v>
      </c>
      <c r="V279" s="13"/>
      <c r="W279" s="106">
        <v>6.2598000000000003</v>
      </c>
      <c r="X279" s="46" t="s">
        <v>27</v>
      </c>
      <c r="Y279" s="100" t="s">
        <v>1035</v>
      </c>
      <c r="Z279" s="13"/>
      <c r="AA279" s="46" t="s">
        <v>1057</v>
      </c>
      <c r="AB279" s="53"/>
      <c r="AC279" s="46" t="s">
        <v>1057</v>
      </c>
      <c r="AD279" s="53"/>
      <c r="AE279" s="46" t="s">
        <v>1057</v>
      </c>
      <c r="AF279" s="101"/>
      <c r="AG279" s="100" t="s">
        <v>1187</v>
      </c>
      <c r="AH279" s="50"/>
      <c r="AI279" s="46">
        <v>2.0460981799872999</v>
      </c>
      <c r="AJ279" s="51"/>
      <c r="AK279" s="104">
        <v>1.9166666666666667</v>
      </c>
      <c r="AL279" s="101"/>
      <c r="AM279" s="108">
        <v>19.8</v>
      </c>
      <c r="AN279" s="53"/>
      <c r="AO279" s="106">
        <v>3.4833333333333334</v>
      </c>
      <c r="AP279" s="53"/>
      <c r="AQ279" s="104">
        <v>16.933333333333334</v>
      </c>
      <c r="AR279" s="51"/>
      <c r="AS279" s="106">
        <v>21.621621621621621</v>
      </c>
      <c r="AT279" s="62"/>
      <c r="AU279" s="106">
        <v>78.378378378378372</v>
      </c>
      <c r="AV279" s="101"/>
      <c r="AW279" s="109">
        <v>19100</v>
      </c>
    </row>
    <row r="280" spans="1:49" s="54" customFormat="1" ht="15.75" customHeight="1" x14ac:dyDescent="0.2">
      <c r="A280" s="8" t="s">
        <v>571</v>
      </c>
      <c r="B280" s="8" t="s">
        <v>572</v>
      </c>
      <c r="D280" s="106">
        <v>6.6383999999999999</v>
      </c>
      <c r="E280" s="46" t="s">
        <v>26</v>
      </c>
      <c r="F280" s="106" t="s">
        <v>30</v>
      </c>
      <c r="G280" s="86" t="s">
        <v>998</v>
      </c>
      <c r="H280" s="13"/>
      <c r="I280" s="111">
        <v>0.59053999999999995</v>
      </c>
      <c r="J280" s="46" t="s">
        <v>29</v>
      </c>
      <c r="K280" s="104" t="s">
        <v>28</v>
      </c>
      <c r="L280" s="47"/>
      <c r="M280" s="108">
        <v>11.9329</v>
      </c>
      <c r="N280" s="46" t="s">
        <v>27</v>
      </c>
      <c r="O280" s="104" t="s">
        <v>28</v>
      </c>
      <c r="P280" s="100" t="s">
        <v>992</v>
      </c>
      <c r="Q280" s="13"/>
      <c r="R280" s="104">
        <v>27.347899999999999</v>
      </c>
      <c r="S280" s="46" t="s">
        <v>26</v>
      </c>
      <c r="T280" s="104" t="s">
        <v>28</v>
      </c>
      <c r="U280" s="100" t="s">
        <v>1131</v>
      </c>
      <c r="V280" s="13"/>
      <c r="W280" s="108">
        <v>11.9739</v>
      </c>
      <c r="X280" s="46" t="s">
        <v>26</v>
      </c>
      <c r="Y280" s="100" t="s">
        <v>995</v>
      </c>
      <c r="Z280" s="13"/>
      <c r="AA280" s="108">
        <v>65.3</v>
      </c>
      <c r="AB280" s="53"/>
      <c r="AC280" s="108">
        <v>65.3</v>
      </c>
      <c r="AD280" s="53"/>
      <c r="AE280" s="108">
        <v>62</v>
      </c>
      <c r="AF280" s="101"/>
      <c r="AG280" s="100" t="s">
        <v>1187</v>
      </c>
      <c r="AH280" s="50"/>
      <c r="AI280" s="46">
        <v>2.29073373721008</v>
      </c>
      <c r="AJ280" s="51"/>
      <c r="AK280" s="104">
        <v>2.35</v>
      </c>
      <c r="AL280" s="101"/>
      <c r="AM280" s="106">
        <v>10.3</v>
      </c>
      <c r="AN280" s="53"/>
      <c r="AO280" s="104">
        <v>4</v>
      </c>
      <c r="AP280" s="53"/>
      <c r="AQ280" s="104">
        <v>16.716666666666665</v>
      </c>
      <c r="AR280" s="51"/>
      <c r="AS280" s="106">
        <v>12.5</v>
      </c>
      <c r="AT280" s="62"/>
      <c r="AU280" s="106">
        <v>87.5</v>
      </c>
      <c r="AV280" s="101"/>
      <c r="AW280" s="105">
        <v>8800</v>
      </c>
    </row>
    <row r="281" spans="1:49" s="54" customFormat="1" ht="15.75" customHeight="1" x14ac:dyDescent="0.2">
      <c r="A281" s="8" t="s">
        <v>573</v>
      </c>
      <c r="B281" s="8" t="s">
        <v>574</v>
      </c>
      <c r="D281" s="104">
        <v>9.3816000000000006</v>
      </c>
      <c r="E281" s="46" t="s">
        <v>26</v>
      </c>
      <c r="F281" s="106" t="s">
        <v>30</v>
      </c>
      <c r="G281" s="86" t="s">
        <v>967</v>
      </c>
      <c r="H281" s="13"/>
      <c r="I281" s="111">
        <v>0.46472000000000002</v>
      </c>
      <c r="J281" s="46" t="s">
        <v>29</v>
      </c>
      <c r="K281" s="104" t="s">
        <v>28</v>
      </c>
      <c r="L281" s="47"/>
      <c r="M281" s="104">
        <v>7.9584000000000001</v>
      </c>
      <c r="N281" s="46" t="s">
        <v>26</v>
      </c>
      <c r="O281" s="108" t="s">
        <v>966</v>
      </c>
      <c r="P281" s="100" t="s">
        <v>1098</v>
      </c>
      <c r="Q281" s="13"/>
      <c r="R281" s="106">
        <v>13.157500000000001</v>
      </c>
      <c r="S281" s="46" t="s">
        <v>26</v>
      </c>
      <c r="T281" s="106" t="s">
        <v>30</v>
      </c>
      <c r="U281" s="100" t="s">
        <v>1032</v>
      </c>
      <c r="V281" s="13"/>
      <c r="W281" s="106">
        <v>5.8383000000000003</v>
      </c>
      <c r="X281" s="46" t="s">
        <v>26</v>
      </c>
      <c r="Y281" s="100" t="s">
        <v>1026</v>
      </c>
      <c r="Z281" s="13"/>
      <c r="AA281" s="104">
        <v>85.8</v>
      </c>
      <c r="AB281" s="53"/>
      <c r="AC281" s="104">
        <v>83.6</v>
      </c>
      <c r="AD281" s="53"/>
      <c r="AE281" s="106">
        <v>84.7</v>
      </c>
      <c r="AF281" s="101"/>
      <c r="AG281" s="100" t="s">
        <v>1187</v>
      </c>
      <c r="AH281" s="50"/>
      <c r="AI281" s="46">
        <v>3.1107420364759202</v>
      </c>
      <c r="AJ281" s="51"/>
      <c r="AK281" s="104">
        <v>1.9833333333333334</v>
      </c>
      <c r="AL281" s="101"/>
      <c r="AM281" s="106">
        <v>9.9166666666666661</v>
      </c>
      <c r="AN281" s="53"/>
      <c r="AO281" s="106">
        <v>3.45</v>
      </c>
      <c r="AP281" s="53"/>
      <c r="AQ281" s="106">
        <v>14.116666666666667</v>
      </c>
      <c r="AR281" s="51"/>
      <c r="AS281" s="104">
        <v>8.6455331412103753</v>
      </c>
      <c r="AT281" s="62"/>
      <c r="AU281" s="104">
        <v>91.354466858789635</v>
      </c>
      <c r="AV281" s="101"/>
      <c r="AW281" s="105">
        <v>8500</v>
      </c>
    </row>
    <row r="282" spans="1:49" s="54" customFormat="1" ht="15.75" customHeight="1" x14ac:dyDescent="0.2">
      <c r="A282" s="8" t="s">
        <v>575</v>
      </c>
      <c r="B282" s="8" t="s">
        <v>576</v>
      </c>
      <c r="D282" s="104">
        <v>9.5762</v>
      </c>
      <c r="E282" s="46" t="s">
        <v>27</v>
      </c>
      <c r="F282" s="104" t="s">
        <v>28</v>
      </c>
      <c r="G282" s="86" t="s">
        <v>997</v>
      </c>
      <c r="H282" s="13"/>
      <c r="I282" s="111">
        <v>0.48159000000000002</v>
      </c>
      <c r="J282" s="46" t="s">
        <v>26</v>
      </c>
      <c r="K282" s="104" t="s">
        <v>28</v>
      </c>
      <c r="L282" s="47"/>
      <c r="M282" s="104">
        <v>7.1867999999999999</v>
      </c>
      <c r="N282" s="46" t="s">
        <v>26</v>
      </c>
      <c r="O282" s="104" t="s">
        <v>28</v>
      </c>
      <c r="P282" s="100" t="s">
        <v>1116</v>
      </c>
      <c r="Q282" s="13"/>
      <c r="R282" s="104">
        <v>24.505400000000002</v>
      </c>
      <c r="S282" s="46" t="s">
        <v>27</v>
      </c>
      <c r="T282" s="104" t="s">
        <v>28</v>
      </c>
      <c r="U282" s="100" t="s">
        <v>1032</v>
      </c>
      <c r="V282" s="13"/>
      <c r="W282" s="104">
        <v>7.7797000000000001</v>
      </c>
      <c r="X282" s="46" t="s">
        <v>27</v>
      </c>
      <c r="Y282" s="100" t="s">
        <v>976</v>
      </c>
      <c r="Z282" s="13"/>
      <c r="AA282" s="108">
        <v>72.099999999999994</v>
      </c>
      <c r="AB282" s="53"/>
      <c r="AC282" s="108">
        <v>68.8</v>
      </c>
      <c r="AD282" s="53"/>
      <c r="AE282" s="108">
        <v>63.6</v>
      </c>
      <c r="AF282" s="101"/>
      <c r="AG282" s="100" t="s">
        <v>1187</v>
      </c>
      <c r="AH282" s="50"/>
      <c r="AI282" s="46">
        <v>2.5795063903576598</v>
      </c>
      <c r="AJ282" s="51"/>
      <c r="AK282" s="108">
        <v>2.3833333333333333</v>
      </c>
      <c r="AL282" s="101"/>
      <c r="AM282" s="104">
        <v>11.933333333333334</v>
      </c>
      <c r="AN282" s="53"/>
      <c r="AO282" s="104">
        <v>3.9</v>
      </c>
      <c r="AP282" s="53"/>
      <c r="AQ282" s="104">
        <v>18.149999999999999</v>
      </c>
      <c r="AR282" s="51"/>
      <c r="AS282" s="104">
        <v>8.9285714285714288</v>
      </c>
      <c r="AT282" s="62"/>
      <c r="AU282" s="104">
        <v>91.071428571428569</v>
      </c>
      <c r="AV282" s="101"/>
      <c r="AW282" s="105">
        <v>9900</v>
      </c>
    </row>
    <row r="283" spans="1:49" s="54" customFormat="1" ht="15.75" customHeight="1" x14ac:dyDescent="0.2">
      <c r="A283" s="8" t="s">
        <v>577</v>
      </c>
      <c r="B283" s="8" t="s">
        <v>578</v>
      </c>
      <c r="D283" s="108">
        <v>13.292</v>
      </c>
      <c r="E283" s="46" t="s">
        <v>26</v>
      </c>
      <c r="F283" s="104" t="s">
        <v>28</v>
      </c>
      <c r="G283" s="86" t="s">
        <v>974</v>
      </c>
      <c r="H283" s="13"/>
      <c r="I283" s="112">
        <v>1.47689</v>
      </c>
      <c r="J283" s="46" t="s">
        <v>29</v>
      </c>
      <c r="K283" s="108" t="s">
        <v>966</v>
      </c>
      <c r="L283" s="47"/>
      <c r="M283" s="104">
        <v>9.0043000000000006</v>
      </c>
      <c r="N283" s="46" t="s">
        <v>29</v>
      </c>
      <c r="O283" s="108" t="s">
        <v>966</v>
      </c>
      <c r="P283" s="100" t="s">
        <v>1117</v>
      </c>
      <c r="Q283" s="13"/>
      <c r="R283" s="104">
        <v>26.441199999999998</v>
      </c>
      <c r="S283" s="46" t="s">
        <v>29</v>
      </c>
      <c r="T283" s="108" t="s">
        <v>966</v>
      </c>
      <c r="U283" s="100" t="s">
        <v>970</v>
      </c>
      <c r="V283" s="13"/>
      <c r="W283" s="104">
        <v>8.4329999999999998</v>
      </c>
      <c r="X283" s="46" t="s">
        <v>26</v>
      </c>
      <c r="Y283" s="100" t="s">
        <v>989</v>
      </c>
      <c r="Z283" s="13"/>
      <c r="AA283" s="106">
        <v>89.5</v>
      </c>
      <c r="AB283" s="53"/>
      <c r="AC283" s="106">
        <v>90</v>
      </c>
      <c r="AD283" s="53"/>
      <c r="AE283" s="106">
        <v>83.2</v>
      </c>
      <c r="AF283" s="101"/>
      <c r="AG283" s="100" t="s">
        <v>1187</v>
      </c>
      <c r="AH283" s="50"/>
      <c r="AI283" s="46">
        <v>4.7585862292521703</v>
      </c>
      <c r="AJ283" s="51"/>
      <c r="AK283" s="104">
        <v>2.2666666666666666</v>
      </c>
      <c r="AL283" s="101"/>
      <c r="AM283" s="108">
        <v>14.733333333333333</v>
      </c>
      <c r="AN283" s="53"/>
      <c r="AO283" s="108">
        <v>4.25</v>
      </c>
      <c r="AP283" s="53"/>
      <c r="AQ283" s="108">
        <v>23.933333333333334</v>
      </c>
      <c r="AR283" s="51"/>
      <c r="AS283" s="106">
        <v>11.328125</v>
      </c>
      <c r="AT283" s="62"/>
      <c r="AU283" s="106">
        <v>88.671875</v>
      </c>
      <c r="AV283" s="101"/>
      <c r="AW283" s="109">
        <v>16500</v>
      </c>
    </row>
    <row r="284" spans="1:49" s="54" customFormat="1" ht="15.75" customHeight="1" x14ac:dyDescent="0.2">
      <c r="A284" s="8" t="s">
        <v>579</v>
      </c>
      <c r="B284" s="8" t="s">
        <v>580</v>
      </c>
      <c r="D284" s="106">
        <v>8.4995999999999992</v>
      </c>
      <c r="E284" s="46" t="s">
        <v>26</v>
      </c>
      <c r="F284" s="106" t="s">
        <v>30</v>
      </c>
      <c r="G284" s="86" t="s">
        <v>977</v>
      </c>
      <c r="H284" s="13"/>
      <c r="I284" s="111">
        <v>0.48569000000000001</v>
      </c>
      <c r="J284" s="46" t="s">
        <v>26</v>
      </c>
      <c r="K284" s="104" t="s">
        <v>28</v>
      </c>
      <c r="L284" s="47"/>
      <c r="M284" s="104">
        <v>8.8465000000000007</v>
      </c>
      <c r="N284" s="46" t="s">
        <v>27</v>
      </c>
      <c r="O284" s="104" t="s">
        <v>28</v>
      </c>
      <c r="P284" s="100" t="s">
        <v>984</v>
      </c>
      <c r="Q284" s="13"/>
      <c r="R284" s="104">
        <v>24.8049</v>
      </c>
      <c r="S284" s="46" t="s">
        <v>27</v>
      </c>
      <c r="T284" s="104" t="s">
        <v>28</v>
      </c>
      <c r="U284" s="100" t="s">
        <v>974</v>
      </c>
      <c r="V284" s="13"/>
      <c r="W284" s="104">
        <v>9.7141000000000002</v>
      </c>
      <c r="X284" s="46" t="s">
        <v>29</v>
      </c>
      <c r="Y284" s="100" t="s">
        <v>1070</v>
      </c>
      <c r="Z284" s="13"/>
      <c r="AA284" s="46" t="s">
        <v>1057</v>
      </c>
      <c r="AB284" s="53"/>
      <c r="AC284" s="46" t="s">
        <v>1057</v>
      </c>
      <c r="AD284" s="53"/>
      <c r="AE284" s="46" t="s">
        <v>1057</v>
      </c>
      <c r="AF284" s="101"/>
      <c r="AG284" s="100" t="s">
        <v>1187</v>
      </c>
      <c r="AH284" s="55"/>
      <c r="AI284" s="46">
        <v>3.1312240921629502</v>
      </c>
      <c r="AJ284" s="51"/>
      <c r="AK284" s="104">
        <v>2.1833333333333331</v>
      </c>
      <c r="AL284" s="101"/>
      <c r="AM284" s="104">
        <v>14.216666666666667</v>
      </c>
      <c r="AN284" s="53"/>
      <c r="AO284" s="46" t="s">
        <v>1057</v>
      </c>
      <c r="AP284" s="53"/>
      <c r="AQ284" s="46" t="s">
        <v>1057</v>
      </c>
      <c r="AR284" s="51"/>
      <c r="AS284" s="104">
        <v>7.3170731707317067</v>
      </c>
      <c r="AT284" s="62"/>
      <c r="AU284" s="104">
        <v>92.682926829268297</v>
      </c>
      <c r="AV284" s="101"/>
      <c r="AW284" s="107">
        <v>7900</v>
      </c>
    </row>
    <row r="285" spans="1:49" s="54" customFormat="1" ht="15.75" customHeight="1" x14ac:dyDescent="0.2">
      <c r="A285" s="8" t="s">
        <v>581</v>
      </c>
      <c r="B285" s="8" t="s">
        <v>582</v>
      </c>
      <c r="D285" s="104">
        <v>10.9686</v>
      </c>
      <c r="E285" s="46" t="s">
        <v>27</v>
      </c>
      <c r="F285" s="104" t="s">
        <v>28</v>
      </c>
      <c r="G285" s="86" t="s">
        <v>986</v>
      </c>
      <c r="H285" s="13"/>
      <c r="I285" s="111">
        <v>0.37968000000000002</v>
      </c>
      <c r="J285" s="46" t="s">
        <v>26</v>
      </c>
      <c r="K285" s="106" t="s">
        <v>30</v>
      </c>
      <c r="L285" s="47"/>
      <c r="M285" s="104">
        <v>7.1295999999999999</v>
      </c>
      <c r="N285" s="46" t="s">
        <v>29</v>
      </c>
      <c r="O285" s="104" t="s">
        <v>28</v>
      </c>
      <c r="P285" s="100" t="s">
        <v>1084</v>
      </c>
      <c r="Q285" s="13"/>
      <c r="R285" s="106">
        <v>14.7233</v>
      </c>
      <c r="S285" s="46" t="s">
        <v>26</v>
      </c>
      <c r="T285" s="106" t="s">
        <v>30</v>
      </c>
      <c r="U285" s="100" t="s">
        <v>1126</v>
      </c>
      <c r="V285" s="13"/>
      <c r="W285" s="106">
        <v>5.1048</v>
      </c>
      <c r="X285" s="46" t="s">
        <v>26</v>
      </c>
      <c r="Y285" s="100" t="s">
        <v>1016</v>
      </c>
      <c r="Z285" s="13"/>
      <c r="AA285" s="46" t="s">
        <v>1057</v>
      </c>
      <c r="AB285" s="53"/>
      <c r="AC285" s="46" t="s">
        <v>1057</v>
      </c>
      <c r="AD285" s="53"/>
      <c r="AE285" s="46" t="s">
        <v>1057</v>
      </c>
      <c r="AF285" s="101"/>
      <c r="AG285" s="100" t="s">
        <v>1187</v>
      </c>
      <c r="AH285" s="50"/>
      <c r="AI285" s="46">
        <v>1.00206606510691</v>
      </c>
      <c r="AJ285" s="51"/>
      <c r="AK285" s="106">
        <v>1.5666666666666667</v>
      </c>
      <c r="AL285" s="101"/>
      <c r="AM285" s="108">
        <v>17.333333333333332</v>
      </c>
      <c r="AN285" s="53"/>
      <c r="AO285" s="104">
        <v>3.8666666666666667</v>
      </c>
      <c r="AP285" s="53"/>
      <c r="AQ285" s="104">
        <v>15.116666666666667</v>
      </c>
      <c r="AR285" s="51"/>
      <c r="AS285" s="106">
        <v>13.461538461538462</v>
      </c>
      <c r="AT285" s="62"/>
      <c r="AU285" s="106">
        <v>86.538461538461547</v>
      </c>
      <c r="AV285" s="101"/>
      <c r="AW285" s="105">
        <v>9200</v>
      </c>
    </row>
    <row r="286" spans="1:49" s="54" customFormat="1" ht="15.75" customHeight="1" x14ac:dyDescent="0.2">
      <c r="A286" s="8" t="s">
        <v>583</v>
      </c>
      <c r="B286" s="8" t="s">
        <v>584</v>
      </c>
      <c r="D286" s="106">
        <v>8.4131999999999998</v>
      </c>
      <c r="E286" s="46" t="s">
        <v>27</v>
      </c>
      <c r="F286" s="106" t="s">
        <v>30</v>
      </c>
      <c r="G286" s="86" t="s">
        <v>1005</v>
      </c>
      <c r="H286" s="13"/>
      <c r="I286" s="110">
        <v>0.30127999999999999</v>
      </c>
      <c r="J286" s="46" t="s">
        <v>26</v>
      </c>
      <c r="K286" s="106" t="s">
        <v>30</v>
      </c>
      <c r="L286" s="47"/>
      <c r="M286" s="104">
        <v>7.0876000000000001</v>
      </c>
      <c r="N286" s="46" t="s">
        <v>27</v>
      </c>
      <c r="O286" s="104" t="s">
        <v>28</v>
      </c>
      <c r="P286" s="100" t="s">
        <v>1043</v>
      </c>
      <c r="Q286" s="13"/>
      <c r="R286" s="104">
        <v>28.8322</v>
      </c>
      <c r="S286" s="46" t="s">
        <v>26</v>
      </c>
      <c r="T286" s="104" t="s">
        <v>28</v>
      </c>
      <c r="U286" s="100" t="s">
        <v>1035</v>
      </c>
      <c r="V286" s="13"/>
      <c r="W286" s="104">
        <v>8.0742999999999991</v>
      </c>
      <c r="X286" s="46" t="s">
        <v>26</v>
      </c>
      <c r="Y286" s="100" t="s">
        <v>1001</v>
      </c>
      <c r="Z286" s="13"/>
      <c r="AA286" s="104">
        <v>78.099999999999994</v>
      </c>
      <c r="AB286" s="53"/>
      <c r="AC286" s="104">
        <v>74.400000000000006</v>
      </c>
      <c r="AD286" s="53"/>
      <c r="AE286" s="104">
        <v>78.599999999999994</v>
      </c>
      <c r="AF286" s="101"/>
      <c r="AG286" s="100" t="s">
        <v>1187</v>
      </c>
      <c r="AH286" s="50"/>
      <c r="AI286" s="46">
        <v>1.2116784676591199</v>
      </c>
      <c r="AJ286" s="51"/>
      <c r="AK286" s="104">
        <v>2.25</v>
      </c>
      <c r="AL286" s="101"/>
      <c r="AM286" s="104">
        <v>11.283333333333333</v>
      </c>
      <c r="AN286" s="53"/>
      <c r="AO286" s="104">
        <v>3.8333333333333335</v>
      </c>
      <c r="AP286" s="53"/>
      <c r="AQ286" s="106">
        <v>13.766666666666667</v>
      </c>
      <c r="AR286" s="51"/>
      <c r="AS286" s="104">
        <v>9.0909090909090917</v>
      </c>
      <c r="AT286" s="62"/>
      <c r="AU286" s="104">
        <v>90.909090909090907</v>
      </c>
      <c r="AV286" s="101"/>
      <c r="AW286" s="107">
        <v>8200</v>
      </c>
    </row>
    <row r="287" spans="1:49" s="54" customFormat="1" ht="15.75" customHeight="1" x14ac:dyDescent="0.2">
      <c r="A287" s="8" t="s">
        <v>585</v>
      </c>
      <c r="B287" s="8" t="s">
        <v>586</v>
      </c>
      <c r="D287" s="104">
        <v>8.8521000000000001</v>
      </c>
      <c r="E287" s="46" t="s">
        <v>27</v>
      </c>
      <c r="F287" s="104" t="s">
        <v>28</v>
      </c>
      <c r="G287" s="86" t="s">
        <v>992</v>
      </c>
      <c r="H287" s="13"/>
      <c r="I287" s="110">
        <v>0.28555000000000003</v>
      </c>
      <c r="J287" s="46" t="s">
        <v>26</v>
      </c>
      <c r="K287" s="104" t="s">
        <v>28</v>
      </c>
      <c r="L287" s="47"/>
      <c r="M287" s="106">
        <v>5.8407999999999998</v>
      </c>
      <c r="N287" s="46" t="s">
        <v>29</v>
      </c>
      <c r="O287" s="108" t="s">
        <v>966</v>
      </c>
      <c r="P287" s="100" t="s">
        <v>1118</v>
      </c>
      <c r="Q287" s="13"/>
      <c r="R287" s="106">
        <v>13.005599999999999</v>
      </c>
      <c r="S287" s="46" t="s">
        <v>26</v>
      </c>
      <c r="T287" s="104" t="s">
        <v>28</v>
      </c>
      <c r="U287" s="100" t="s">
        <v>999</v>
      </c>
      <c r="V287" s="13"/>
      <c r="W287" s="104">
        <v>7.8139000000000003</v>
      </c>
      <c r="X287" s="46" t="s">
        <v>29</v>
      </c>
      <c r="Y287" s="100" t="s">
        <v>1076</v>
      </c>
      <c r="Z287" s="13"/>
      <c r="AA287" s="46" t="s">
        <v>1057</v>
      </c>
      <c r="AB287" s="53"/>
      <c r="AC287" s="46" t="s">
        <v>1057</v>
      </c>
      <c r="AD287" s="53"/>
      <c r="AE287" s="46" t="s">
        <v>1057</v>
      </c>
      <c r="AF287" s="101"/>
      <c r="AG287" s="100" t="s">
        <v>1187</v>
      </c>
      <c r="AH287" s="50"/>
      <c r="AI287" s="46">
        <v>1.71200048551244</v>
      </c>
      <c r="AJ287" s="51"/>
      <c r="AK287" s="108">
        <v>2.4833333333333334</v>
      </c>
      <c r="AL287" s="101"/>
      <c r="AM287" s="104">
        <v>14.283333333333333</v>
      </c>
      <c r="AN287" s="53"/>
      <c r="AO287" s="108">
        <v>4.1500000000000004</v>
      </c>
      <c r="AP287" s="53"/>
      <c r="AQ287" s="104">
        <v>16.850000000000001</v>
      </c>
      <c r="AR287" s="51"/>
      <c r="AS287" s="108">
        <v>0</v>
      </c>
      <c r="AT287" s="62"/>
      <c r="AU287" s="108">
        <v>100</v>
      </c>
      <c r="AV287" s="101"/>
      <c r="AW287" s="107">
        <v>5900</v>
      </c>
    </row>
    <row r="288" spans="1:49" s="54" customFormat="1" ht="15.75" customHeight="1" x14ac:dyDescent="0.2">
      <c r="A288" s="8" t="s">
        <v>587</v>
      </c>
      <c r="B288" s="8" t="s">
        <v>588</v>
      </c>
      <c r="D288" s="106">
        <v>7.9843999999999999</v>
      </c>
      <c r="E288" s="46" t="s">
        <v>26</v>
      </c>
      <c r="F288" s="106" t="s">
        <v>30</v>
      </c>
      <c r="G288" s="86" t="s">
        <v>1002</v>
      </c>
      <c r="H288" s="13"/>
      <c r="I288" s="111">
        <v>0.44008999999999998</v>
      </c>
      <c r="J288" s="46" t="s">
        <v>27</v>
      </c>
      <c r="K288" s="106" t="s">
        <v>30</v>
      </c>
      <c r="L288" s="47"/>
      <c r="M288" s="104">
        <v>7.0414000000000003</v>
      </c>
      <c r="N288" s="46" t="s">
        <v>26</v>
      </c>
      <c r="O288" s="104" t="s">
        <v>28</v>
      </c>
      <c r="P288" s="100" t="s">
        <v>1000</v>
      </c>
      <c r="Q288" s="13"/>
      <c r="R288" s="104">
        <v>21.3127</v>
      </c>
      <c r="S288" s="46" t="s">
        <v>27</v>
      </c>
      <c r="T288" s="108" t="s">
        <v>966</v>
      </c>
      <c r="U288" s="100" t="s">
        <v>1115</v>
      </c>
      <c r="V288" s="13"/>
      <c r="W288" s="108">
        <v>12.0717</v>
      </c>
      <c r="X288" s="46" t="s">
        <v>29</v>
      </c>
      <c r="Y288" s="100" t="s">
        <v>1185</v>
      </c>
      <c r="Z288" s="13"/>
      <c r="AA288" s="46" t="s">
        <v>1057</v>
      </c>
      <c r="AB288" s="53"/>
      <c r="AC288" s="46" t="s">
        <v>1057</v>
      </c>
      <c r="AD288" s="53"/>
      <c r="AE288" s="46" t="s">
        <v>1057</v>
      </c>
      <c r="AF288" s="101"/>
      <c r="AG288" s="100" t="s">
        <v>1187</v>
      </c>
      <c r="AH288" s="50"/>
      <c r="AI288" s="46">
        <v>3.2004928403921298</v>
      </c>
      <c r="AJ288" s="51"/>
      <c r="AK288" s="106">
        <v>1.8</v>
      </c>
      <c r="AL288" s="101"/>
      <c r="AM288" s="104">
        <v>14.033333333333333</v>
      </c>
      <c r="AN288" s="53"/>
      <c r="AO288" s="106">
        <v>3.6666666666666665</v>
      </c>
      <c r="AP288" s="53"/>
      <c r="AQ288" s="106">
        <v>12.533333333333333</v>
      </c>
      <c r="AR288" s="51"/>
      <c r="AS288" s="104">
        <v>8</v>
      </c>
      <c r="AT288" s="62"/>
      <c r="AU288" s="104">
        <v>92</v>
      </c>
      <c r="AV288" s="101"/>
      <c r="AW288" s="109">
        <v>15900</v>
      </c>
    </row>
    <row r="289" spans="1:51" s="54" customFormat="1" ht="15.75" customHeight="1" x14ac:dyDescent="0.2">
      <c r="A289" s="8" t="s">
        <v>589</v>
      </c>
      <c r="B289" s="8" t="s">
        <v>590</v>
      </c>
      <c r="D289" s="106">
        <v>7.9554</v>
      </c>
      <c r="E289" s="46" t="s">
        <v>27</v>
      </c>
      <c r="F289" s="104" t="s">
        <v>28</v>
      </c>
      <c r="G289" s="86" t="s">
        <v>984</v>
      </c>
      <c r="H289" s="13"/>
      <c r="I289" s="110">
        <v>0.27193000000000001</v>
      </c>
      <c r="J289" s="46" t="s">
        <v>26</v>
      </c>
      <c r="K289" s="106" t="s">
        <v>30</v>
      </c>
      <c r="L289" s="47"/>
      <c r="M289" s="108">
        <v>11.490500000000001</v>
      </c>
      <c r="N289" s="46" t="s">
        <v>27</v>
      </c>
      <c r="O289" s="104" t="s">
        <v>28</v>
      </c>
      <c r="P289" s="100" t="s">
        <v>983</v>
      </c>
      <c r="Q289" s="13"/>
      <c r="R289" s="108">
        <v>60.338200000000001</v>
      </c>
      <c r="S289" s="46" t="s">
        <v>27</v>
      </c>
      <c r="T289" s="108" t="s">
        <v>966</v>
      </c>
      <c r="U289" s="100" t="s">
        <v>997</v>
      </c>
      <c r="V289" s="13"/>
      <c r="W289" s="108">
        <v>13.309699999999999</v>
      </c>
      <c r="X289" s="46" t="s">
        <v>26</v>
      </c>
      <c r="Y289" s="100" t="s">
        <v>999</v>
      </c>
      <c r="Z289" s="13"/>
      <c r="AA289" s="104">
        <v>74.8</v>
      </c>
      <c r="AB289" s="53"/>
      <c r="AC289" s="108">
        <v>68.2</v>
      </c>
      <c r="AD289" s="53"/>
      <c r="AE289" s="104">
        <v>71</v>
      </c>
      <c r="AF289" s="101"/>
      <c r="AG289" s="100" t="s">
        <v>1187</v>
      </c>
      <c r="AH289" s="50"/>
      <c r="AI289" s="46">
        <v>0.25350942213979999</v>
      </c>
      <c r="AJ289" s="51"/>
      <c r="AK289" s="104">
        <v>2.2333333333333334</v>
      </c>
      <c r="AL289" s="101"/>
      <c r="AM289" s="104">
        <v>11.333333333333334</v>
      </c>
      <c r="AN289" s="53"/>
      <c r="AO289" s="106">
        <v>3.55</v>
      </c>
      <c r="AP289" s="53"/>
      <c r="AQ289" s="106">
        <v>11.8</v>
      </c>
      <c r="AR289" s="51"/>
      <c r="AS289" s="104">
        <v>5.9659090909090908</v>
      </c>
      <c r="AT289" s="62"/>
      <c r="AU289" s="104">
        <v>94.034090909090907</v>
      </c>
      <c r="AV289" s="101"/>
      <c r="AW289" s="107">
        <v>6600</v>
      </c>
    </row>
    <row r="290" spans="1:51" s="54" customFormat="1" ht="15.75" customHeight="1" x14ac:dyDescent="0.2">
      <c r="A290" s="8" t="s">
        <v>591</v>
      </c>
      <c r="B290" s="8" t="s">
        <v>592</v>
      </c>
      <c r="D290" s="104">
        <v>9.0161999999999995</v>
      </c>
      <c r="E290" s="46" t="s">
        <v>27</v>
      </c>
      <c r="F290" s="106" t="s">
        <v>30</v>
      </c>
      <c r="G290" s="86" t="s">
        <v>982</v>
      </c>
      <c r="H290" s="13"/>
      <c r="I290" s="111">
        <v>0.54161000000000004</v>
      </c>
      <c r="J290" s="46" t="s">
        <v>26</v>
      </c>
      <c r="K290" s="104" t="s">
        <v>28</v>
      </c>
      <c r="L290" s="47"/>
      <c r="M290" s="108">
        <v>11.7242</v>
      </c>
      <c r="N290" s="46" t="s">
        <v>27</v>
      </c>
      <c r="O290" s="108" t="s">
        <v>966</v>
      </c>
      <c r="P290" s="100" t="s">
        <v>1119</v>
      </c>
      <c r="Q290" s="13"/>
      <c r="R290" s="108">
        <v>32.719499999999996</v>
      </c>
      <c r="S290" s="46" t="s">
        <v>26</v>
      </c>
      <c r="T290" s="108" t="s">
        <v>966</v>
      </c>
      <c r="U290" s="100" t="s">
        <v>1137</v>
      </c>
      <c r="V290" s="13"/>
      <c r="W290" s="104">
        <v>10.1953</v>
      </c>
      <c r="X290" s="46" t="s">
        <v>26</v>
      </c>
      <c r="Y290" s="100" t="s">
        <v>1168</v>
      </c>
      <c r="Z290" s="13"/>
      <c r="AA290" s="108">
        <v>73.3</v>
      </c>
      <c r="AB290" s="53"/>
      <c r="AC290" s="108">
        <v>72.8</v>
      </c>
      <c r="AD290" s="53"/>
      <c r="AE290" s="108">
        <v>64.7</v>
      </c>
      <c r="AF290" s="101"/>
      <c r="AG290" s="100" t="s">
        <v>1187</v>
      </c>
      <c r="AH290" s="50"/>
      <c r="AI290" s="46">
        <v>10.444108598845199</v>
      </c>
      <c r="AJ290" s="51"/>
      <c r="AK290" s="104">
        <v>2.15</v>
      </c>
      <c r="AL290" s="101"/>
      <c r="AM290" s="106">
        <v>10.433333333333334</v>
      </c>
      <c r="AN290" s="53"/>
      <c r="AO290" s="108">
        <v>4.166666666666667</v>
      </c>
      <c r="AP290" s="53"/>
      <c r="AQ290" s="108">
        <v>25.1</v>
      </c>
      <c r="AR290" s="51"/>
      <c r="AS290" s="104">
        <v>9.0909090909090917</v>
      </c>
      <c r="AT290" s="62"/>
      <c r="AU290" s="104">
        <v>90.909090909090907</v>
      </c>
      <c r="AV290" s="101"/>
      <c r="AW290" s="105">
        <v>10600</v>
      </c>
    </row>
    <row r="291" spans="1:51" s="54" customFormat="1" ht="15.75" customHeight="1" x14ac:dyDescent="0.2">
      <c r="A291" s="8" t="s">
        <v>593</v>
      </c>
      <c r="B291" s="8" t="s">
        <v>594</v>
      </c>
      <c r="D291" s="108">
        <v>11.7105</v>
      </c>
      <c r="E291" s="46" t="s">
        <v>27</v>
      </c>
      <c r="F291" s="104" t="s">
        <v>28</v>
      </c>
      <c r="G291" s="86" t="s">
        <v>978</v>
      </c>
      <c r="H291" s="13"/>
      <c r="I291" s="111">
        <v>0.53337999999999997</v>
      </c>
      <c r="J291" s="46" t="s">
        <v>27</v>
      </c>
      <c r="K291" s="104" t="s">
        <v>28</v>
      </c>
      <c r="L291" s="47"/>
      <c r="M291" s="104">
        <v>7.2276999999999996</v>
      </c>
      <c r="N291" s="46" t="s">
        <v>29</v>
      </c>
      <c r="O291" s="104" t="s">
        <v>28</v>
      </c>
      <c r="P291" s="100" t="s">
        <v>989</v>
      </c>
      <c r="Q291" s="13"/>
      <c r="R291" s="106">
        <v>18.7104</v>
      </c>
      <c r="S291" s="46" t="s">
        <v>26</v>
      </c>
      <c r="T291" s="106" t="s">
        <v>30</v>
      </c>
      <c r="U291" s="100" t="s">
        <v>982</v>
      </c>
      <c r="V291" s="13"/>
      <c r="W291" s="104">
        <v>8.2225999999999999</v>
      </c>
      <c r="X291" s="46" t="s">
        <v>27</v>
      </c>
      <c r="Y291" s="100" t="s">
        <v>1015</v>
      </c>
      <c r="Z291" s="13"/>
      <c r="AA291" s="46" t="s">
        <v>1057</v>
      </c>
      <c r="AB291" s="53"/>
      <c r="AC291" s="46" t="s">
        <v>1057</v>
      </c>
      <c r="AD291" s="53"/>
      <c r="AE291" s="46" t="s">
        <v>1057</v>
      </c>
      <c r="AF291" s="101"/>
      <c r="AG291" s="100" t="s">
        <v>1187</v>
      </c>
      <c r="AH291" s="50"/>
      <c r="AI291" s="46">
        <v>0.97040251386726994</v>
      </c>
      <c r="AJ291" s="51"/>
      <c r="AK291" s="108">
        <v>2.4666666666666668</v>
      </c>
      <c r="AL291" s="101"/>
      <c r="AM291" s="108">
        <v>14.683333333333334</v>
      </c>
      <c r="AN291" s="53"/>
      <c r="AO291" s="104">
        <v>3.8166666666666669</v>
      </c>
      <c r="AP291" s="53"/>
      <c r="AQ291" s="104">
        <v>14.916666666666666</v>
      </c>
      <c r="AR291" s="51"/>
      <c r="AS291" s="104">
        <v>10.559006211180124</v>
      </c>
      <c r="AT291" s="62"/>
      <c r="AU291" s="104">
        <v>89.440993788819881</v>
      </c>
      <c r="AV291" s="101"/>
      <c r="AW291" s="105">
        <v>10000</v>
      </c>
    </row>
    <row r="292" spans="1:51" s="54" customFormat="1" ht="15.75" customHeight="1" x14ac:dyDescent="0.2">
      <c r="A292" s="8" t="s">
        <v>595</v>
      </c>
      <c r="B292" s="8" t="s">
        <v>596</v>
      </c>
      <c r="D292" s="104">
        <v>10.421799999999999</v>
      </c>
      <c r="E292" s="46" t="s">
        <v>27</v>
      </c>
      <c r="F292" s="104" t="s">
        <v>28</v>
      </c>
      <c r="G292" s="86" t="s">
        <v>974</v>
      </c>
      <c r="H292" s="13"/>
      <c r="I292" s="110">
        <v>0.29909000000000002</v>
      </c>
      <c r="J292" s="46" t="s">
        <v>26</v>
      </c>
      <c r="K292" s="106" t="s">
        <v>30</v>
      </c>
      <c r="L292" s="47"/>
      <c r="M292" s="104">
        <v>9.4368999999999996</v>
      </c>
      <c r="N292" s="46" t="s">
        <v>27</v>
      </c>
      <c r="O292" s="104" t="s">
        <v>28</v>
      </c>
      <c r="P292" s="100" t="s">
        <v>982</v>
      </c>
      <c r="Q292" s="13"/>
      <c r="R292" s="108">
        <v>36.417099999999998</v>
      </c>
      <c r="S292" s="46" t="s">
        <v>26</v>
      </c>
      <c r="T292" s="108" t="s">
        <v>966</v>
      </c>
      <c r="U292" s="100" t="s">
        <v>983</v>
      </c>
      <c r="V292" s="13"/>
      <c r="W292" s="104">
        <v>9.1120999999999999</v>
      </c>
      <c r="X292" s="46" t="s">
        <v>26</v>
      </c>
      <c r="Y292" s="100" t="s">
        <v>999</v>
      </c>
      <c r="Z292" s="13"/>
      <c r="AA292" s="104">
        <v>82.9</v>
      </c>
      <c r="AB292" s="53"/>
      <c r="AC292" s="104">
        <v>84.1</v>
      </c>
      <c r="AD292" s="53"/>
      <c r="AE292" s="106">
        <v>86.8</v>
      </c>
      <c r="AF292" s="101"/>
      <c r="AG292" s="100" t="s">
        <v>1187</v>
      </c>
      <c r="AH292" s="50"/>
      <c r="AI292" s="46">
        <v>2.2064334474396698</v>
      </c>
      <c r="AJ292" s="51"/>
      <c r="AK292" s="104">
        <v>2.0333333333333332</v>
      </c>
      <c r="AL292" s="101"/>
      <c r="AM292" s="104">
        <v>11.133333333333333</v>
      </c>
      <c r="AN292" s="53"/>
      <c r="AO292" s="104">
        <v>3.85</v>
      </c>
      <c r="AP292" s="53"/>
      <c r="AQ292" s="106">
        <v>13.4</v>
      </c>
      <c r="AR292" s="51"/>
      <c r="AS292" s="106">
        <v>11.165048543689322</v>
      </c>
      <c r="AT292" s="62"/>
      <c r="AU292" s="106">
        <v>88.834951456310691</v>
      </c>
      <c r="AV292" s="101"/>
      <c r="AW292" s="105">
        <v>8500</v>
      </c>
    </row>
    <row r="293" spans="1:51" s="54" customFormat="1" ht="15.75" customHeight="1" x14ac:dyDescent="0.2">
      <c r="A293" s="8" t="s">
        <v>597</v>
      </c>
      <c r="B293" s="8" t="s">
        <v>598</v>
      </c>
      <c r="D293" s="104">
        <v>9.1644000000000005</v>
      </c>
      <c r="E293" s="46" t="s">
        <v>27</v>
      </c>
      <c r="F293" s="108" t="s">
        <v>966</v>
      </c>
      <c r="G293" s="86" t="s">
        <v>1007</v>
      </c>
      <c r="H293" s="13"/>
      <c r="I293" s="110">
        <v>0.21138000000000001</v>
      </c>
      <c r="J293" s="46" t="s">
        <v>27</v>
      </c>
      <c r="K293" s="106" t="s">
        <v>30</v>
      </c>
      <c r="L293" s="47"/>
      <c r="M293" s="106">
        <v>5.9255000000000004</v>
      </c>
      <c r="N293" s="46" t="s">
        <v>26</v>
      </c>
      <c r="O293" s="104" t="s">
        <v>28</v>
      </c>
      <c r="P293" s="100" t="s">
        <v>1018</v>
      </c>
      <c r="Q293" s="13"/>
      <c r="R293" s="104">
        <v>22.985900000000001</v>
      </c>
      <c r="S293" s="46" t="s">
        <v>26</v>
      </c>
      <c r="T293" s="104" t="s">
        <v>28</v>
      </c>
      <c r="U293" s="100" t="s">
        <v>1110</v>
      </c>
      <c r="V293" s="13"/>
      <c r="W293" s="108">
        <v>12.567</v>
      </c>
      <c r="X293" s="46" t="s">
        <v>26</v>
      </c>
      <c r="Y293" s="100" t="s">
        <v>1000</v>
      </c>
      <c r="Z293" s="13"/>
      <c r="AA293" s="104">
        <v>81</v>
      </c>
      <c r="AB293" s="53"/>
      <c r="AC293" s="104">
        <v>79.599999999999994</v>
      </c>
      <c r="AD293" s="53"/>
      <c r="AE293" s="104">
        <v>76.900000000000006</v>
      </c>
      <c r="AF293" s="101"/>
      <c r="AG293" s="100" t="s">
        <v>1188</v>
      </c>
      <c r="AH293" s="50"/>
      <c r="AI293" s="46">
        <v>1.1926711249897199</v>
      </c>
      <c r="AJ293" s="51"/>
      <c r="AK293" s="104">
        <v>2</v>
      </c>
      <c r="AL293" s="101"/>
      <c r="AM293" s="104">
        <v>10.9</v>
      </c>
      <c r="AN293" s="53"/>
      <c r="AO293" s="108">
        <v>4.1833333333333336</v>
      </c>
      <c r="AP293" s="53"/>
      <c r="AQ293" s="104">
        <v>17.983333333333334</v>
      </c>
      <c r="AR293" s="51"/>
      <c r="AS293" s="108">
        <v>2.5036818851251841</v>
      </c>
      <c r="AT293" s="62"/>
      <c r="AU293" s="108">
        <v>97.496318114874811</v>
      </c>
      <c r="AV293" s="101"/>
      <c r="AW293" s="107">
        <v>6600</v>
      </c>
    </row>
    <row r="294" spans="1:51" s="54" customFormat="1" ht="15.75" customHeight="1" x14ac:dyDescent="0.2">
      <c r="A294" s="8" t="s">
        <v>599</v>
      </c>
      <c r="B294" s="8" t="s">
        <v>600</v>
      </c>
      <c r="D294" s="106">
        <v>8.1189</v>
      </c>
      <c r="E294" s="46" t="s">
        <v>26</v>
      </c>
      <c r="F294" s="106" t="s">
        <v>30</v>
      </c>
      <c r="G294" s="86" t="s">
        <v>981</v>
      </c>
      <c r="H294" s="13"/>
      <c r="I294" s="111">
        <v>0.61302999999999996</v>
      </c>
      <c r="J294" s="46" t="s">
        <v>27</v>
      </c>
      <c r="K294" s="104" t="s">
        <v>28</v>
      </c>
      <c r="L294" s="47"/>
      <c r="M294" s="106">
        <v>6.3845000000000001</v>
      </c>
      <c r="N294" s="46" t="s">
        <v>29</v>
      </c>
      <c r="O294" s="106" t="s">
        <v>30</v>
      </c>
      <c r="P294" s="100" t="s">
        <v>986</v>
      </c>
      <c r="Q294" s="13"/>
      <c r="R294" s="106">
        <v>17.628299999999999</v>
      </c>
      <c r="S294" s="46" t="s">
        <v>27</v>
      </c>
      <c r="T294" s="106" t="s">
        <v>30</v>
      </c>
      <c r="U294" s="100" t="s">
        <v>1018</v>
      </c>
      <c r="V294" s="13"/>
      <c r="W294" s="104">
        <v>8.2835000000000001</v>
      </c>
      <c r="X294" s="46" t="s">
        <v>27</v>
      </c>
      <c r="Y294" s="100" t="s">
        <v>971</v>
      </c>
      <c r="Z294" s="13"/>
      <c r="AA294" s="106">
        <v>87.4</v>
      </c>
      <c r="AB294" s="53"/>
      <c r="AC294" s="106">
        <v>86.9</v>
      </c>
      <c r="AD294" s="53"/>
      <c r="AE294" s="104">
        <v>78.900000000000006</v>
      </c>
      <c r="AF294" s="101"/>
      <c r="AG294" s="100" t="s">
        <v>1187</v>
      </c>
      <c r="AH294" s="50"/>
      <c r="AI294" s="46">
        <v>4.2322302034788502</v>
      </c>
      <c r="AJ294" s="51"/>
      <c r="AK294" s="104">
        <v>2.0833333333333335</v>
      </c>
      <c r="AL294" s="101"/>
      <c r="AM294" s="104">
        <v>11.733333333333333</v>
      </c>
      <c r="AN294" s="53"/>
      <c r="AO294" s="46" t="s">
        <v>1057</v>
      </c>
      <c r="AP294" s="53"/>
      <c r="AQ294" s="46" t="s">
        <v>1057</v>
      </c>
      <c r="AR294" s="51"/>
      <c r="AS294" s="104">
        <v>7.1065989847715745</v>
      </c>
      <c r="AT294" s="62"/>
      <c r="AU294" s="104">
        <v>92.89340101522842</v>
      </c>
      <c r="AV294" s="101"/>
      <c r="AW294" s="107">
        <v>7700</v>
      </c>
    </row>
    <row r="295" spans="1:51" s="54" customFormat="1" ht="15.75" customHeight="1" x14ac:dyDescent="0.2">
      <c r="A295" s="8" t="s">
        <v>601</v>
      </c>
      <c r="B295" s="8" t="s">
        <v>602</v>
      </c>
      <c r="D295" s="104">
        <v>9.8973999999999993</v>
      </c>
      <c r="E295" s="46" t="s">
        <v>27</v>
      </c>
      <c r="F295" s="104" t="s">
        <v>28</v>
      </c>
      <c r="G295" s="86" t="s">
        <v>993</v>
      </c>
      <c r="H295" s="13"/>
      <c r="I295" s="112">
        <v>0.79818</v>
      </c>
      <c r="J295" s="46" t="s">
        <v>29</v>
      </c>
      <c r="K295" s="104" t="s">
        <v>28</v>
      </c>
      <c r="L295" s="47"/>
      <c r="M295" s="108">
        <v>11.288500000000001</v>
      </c>
      <c r="N295" s="46" t="s">
        <v>26</v>
      </c>
      <c r="O295" s="104" t="s">
        <v>28</v>
      </c>
      <c r="P295" s="100" t="s">
        <v>1040</v>
      </c>
      <c r="Q295" s="13"/>
      <c r="R295" s="104">
        <v>23.922499999999999</v>
      </c>
      <c r="S295" s="46" t="s">
        <v>26</v>
      </c>
      <c r="T295" s="104" t="s">
        <v>28</v>
      </c>
      <c r="U295" s="100" t="s">
        <v>1006</v>
      </c>
      <c r="V295" s="13"/>
      <c r="W295" s="108">
        <v>14.7324</v>
      </c>
      <c r="X295" s="46" t="s">
        <v>27</v>
      </c>
      <c r="Y295" s="100" t="s">
        <v>1186</v>
      </c>
      <c r="Z295" s="13"/>
      <c r="AA295" s="108">
        <v>58.9</v>
      </c>
      <c r="AB295" s="53"/>
      <c r="AC295" s="108">
        <v>61</v>
      </c>
      <c r="AD295" s="53"/>
      <c r="AE295" s="108">
        <v>62.8</v>
      </c>
      <c r="AF295" s="101"/>
      <c r="AG295" s="100" t="s">
        <v>1187</v>
      </c>
      <c r="AH295" s="50"/>
      <c r="AI295" s="46">
        <v>2.3808609718041001</v>
      </c>
      <c r="AJ295" s="51"/>
      <c r="AK295" s="104">
        <v>1.9833333333333334</v>
      </c>
      <c r="AL295" s="101"/>
      <c r="AM295" s="108">
        <v>14.716666666666667</v>
      </c>
      <c r="AN295" s="53"/>
      <c r="AO295" s="106">
        <v>3.75</v>
      </c>
      <c r="AP295" s="53"/>
      <c r="AQ295" s="104">
        <v>16.466666666666665</v>
      </c>
      <c r="AR295" s="51"/>
      <c r="AS295" s="108">
        <v>4.7619047619047619</v>
      </c>
      <c r="AT295" s="62"/>
      <c r="AU295" s="108">
        <v>95.238095238095227</v>
      </c>
      <c r="AV295" s="101"/>
      <c r="AW295" s="105">
        <v>10700</v>
      </c>
    </row>
    <row r="296" spans="1:51" s="54" customFormat="1" ht="15.75" customHeight="1" x14ac:dyDescent="0.2">
      <c r="A296" s="8" t="s">
        <v>603</v>
      </c>
      <c r="B296" s="8" t="s">
        <v>604</v>
      </c>
      <c r="D296" s="108">
        <v>13.6815</v>
      </c>
      <c r="E296" s="46" t="s">
        <v>26</v>
      </c>
      <c r="F296" s="104" t="s">
        <v>28</v>
      </c>
      <c r="G296" s="86" t="s">
        <v>996</v>
      </c>
      <c r="H296" s="13"/>
      <c r="I296" s="112">
        <v>1.0443899999999999</v>
      </c>
      <c r="J296" s="46" t="s">
        <v>29</v>
      </c>
      <c r="K296" s="104" t="s">
        <v>28</v>
      </c>
      <c r="L296" s="47"/>
      <c r="M296" s="104">
        <v>7.5195999999999996</v>
      </c>
      <c r="N296" s="46" t="s">
        <v>26</v>
      </c>
      <c r="O296" s="104" t="s">
        <v>28</v>
      </c>
      <c r="P296" s="100" t="s">
        <v>1120</v>
      </c>
      <c r="Q296" s="13"/>
      <c r="R296" s="106">
        <v>12.846</v>
      </c>
      <c r="S296" s="46" t="s">
        <v>26</v>
      </c>
      <c r="T296" s="106" t="s">
        <v>30</v>
      </c>
      <c r="U296" s="100" t="s">
        <v>1137</v>
      </c>
      <c r="V296" s="13"/>
      <c r="W296" s="104">
        <v>7.5204000000000004</v>
      </c>
      <c r="X296" s="46" t="s">
        <v>29</v>
      </c>
      <c r="Y296" s="100" t="s">
        <v>1140</v>
      </c>
      <c r="Z296" s="13"/>
      <c r="AA296" s="46" t="s">
        <v>1057</v>
      </c>
      <c r="AB296" s="53"/>
      <c r="AC296" s="46" t="s">
        <v>1057</v>
      </c>
      <c r="AD296" s="53"/>
      <c r="AE296" s="46" t="s">
        <v>1057</v>
      </c>
      <c r="AF296" s="101"/>
      <c r="AG296" s="100" t="s">
        <v>1188</v>
      </c>
      <c r="AH296" s="50"/>
      <c r="AI296" s="46">
        <v>0.51501424643864002</v>
      </c>
      <c r="AJ296" s="51"/>
      <c r="AK296" s="106">
        <v>1.5666666666666667</v>
      </c>
      <c r="AL296" s="101"/>
      <c r="AM296" s="108">
        <v>18.966666666666665</v>
      </c>
      <c r="AN296" s="53"/>
      <c r="AO296" s="104">
        <v>3.8833333333333333</v>
      </c>
      <c r="AP296" s="53"/>
      <c r="AQ296" s="104">
        <v>15.65</v>
      </c>
      <c r="AR296" s="51"/>
      <c r="AS296" s="104">
        <v>9.0909090909090917</v>
      </c>
      <c r="AT296" s="62"/>
      <c r="AU296" s="104">
        <v>90.909090909090907</v>
      </c>
      <c r="AV296" s="101"/>
      <c r="AW296" s="109">
        <v>15400</v>
      </c>
    </row>
    <row r="297" spans="1:51" s="54" customFormat="1" ht="15.75" customHeight="1" x14ac:dyDescent="0.2">
      <c r="A297" s="8" t="s">
        <v>605</v>
      </c>
      <c r="B297" s="8" t="s">
        <v>606</v>
      </c>
      <c r="D297" s="108">
        <v>12.6419</v>
      </c>
      <c r="E297" s="46" t="s">
        <v>27</v>
      </c>
      <c r="F297" s="104" t="s">
        <v>28</v>
      </c>
      <c r="G297" s="86" t="s">
        <v>977</v>
      </c>
      <c r="H297" s="13"/>
      <c r="I297" s="112">
        <v>1.6104400000000001</v>
      </c>
      <c r="J297" s="46" t="s">
        <v>29</v>
      </c>
      <c r="K297" s="108" t="s">
        <v>966</v>
      </c>
      <c r="L297" s="47"/>
      <c r="M297" s="104">
        <v>9.6625999999999994</v>
      </c>
      <c r="N297" s="46" t="s">
        <v>29</v>
      </c>
      <c r="O297" s="108" t="s">
        <v>966</v>
      </c>
      <c r="P297" s="100" t="s">
        <v>1112</v>
      </c>
      <c r="Q297" s="13"/>
      <c r="R297" s="106">
        <v>15.8628</v>
      </c>
      <c r="S297" s="46" t="s">
        <v>29</v>
      </c>
      <c r="T297" s="104" t="s">
        <v>28</v>
      </c>
      <c r="U297" s="100" t="s">
        <v>976</v>
      </c>
      <c r="V297" s="13"/>
      <c r="W297" s="106">
        <v>6.9253999999999998</v>
      </c>
      <c r="X297" s="46" t="s">
        <v>29</v>
      </c>
      <c r="Y297" s="100" t="s">
        <v>992</v>
      </c>
      <c r="Z297" s="13"/>
      <c r="AA297" s="46" t="s">
        <v>1057</v>
      </c>
      <c r="AB297" s="53"/>
      <c r="AC297" s="46" t="s">
        <v>1057</v>
      </c>
      <c r="AD297" s="53"/>
      <c r="AE297" s="46" t="s">
        <v>1057</v>
      </c>
      <c r="AF297" s="101"/>
      <c r="AG297" s="100" t="s">
        <v>1188</v>
      </c>
      <c r="AH297" s="50"/>
      <c r="AI297" s="46">
        <v>0.39556355379830999</v>
      </c>
      <c r="AJ297" s="51"/>
      <c r="AK297" s="104">
        <v>2.1</v>
      </c>
      <c r="AL297" s="101"/>
      <c r="AM297" s="108">
        <v>22.4</v>
      </c>
      <c r="AN297" s="53"/>
      <c r="AO297" s="108">
        <v>4.7333333333333334</v>
      </c>
      <c r="AP297" s="53"/>
      <c r="AQ297" s="108">
        <v>27.583333333333332</v>
      </c>
      <c r="AR297" s="51"/>
      <c r="AS297" s="104">
        <v>10</v>
      </c>
      <c r="AT297" s="62"/>
      <c r="AU297" s="104">
        <v>90</v>
      </c>
      <c r="AV297" s="101"/>
      <c r="AW297" s="109">
        <v>13100</v>
      </c>
    </row>
    <row r="298" spans="1:51" x14ac:dyDescent="0.2">
      <c r="I298" s="51"/>
      <c r="K298" s="51"/>
      <c r="M298" s="51"/>
      <c r="O298" s="51"/>
      <c r="Q298" s="51"/>
      <c r="R298" s="51"/>
      <c r="T298" s="51"/>
      <c r="V298" s="51"/>
      <c r="W298" s="51"/>
      <c r="Z298" s="51"/>
      <c r="AA298" s="51"/>
      <c r="AB298" s="51"/>
      <c r="AC298" s="51"/>
      <c r="AD298" s="51"/>
      <c r="AE298" s="51"/>
      <c r="AF298" s="51"/>
      <c r="AG298" s="51"/>
      <c r="AH298" s="51"/>
      <c r="AI298" s="51"/>
      <c r="AJ298" s="51"/>
      <c r="AK298" s="51"/>
      <c r="AL298" s="51"/>
      <c r="AN298" s="13"/>
      <c r="AO298" s="51"/>
      <c r="AP298" s="51"/>
      <c r="AQ298" s="51"/>
      <c r="AR298" s="51"/>
      <c r="AS298" s="51"/>
      <c r="AT298" s="51"/>
      <c r="AU298" s="51"/>
      <c r="AV298" s="51"/>
      <c r="AW298" s="58"/>
      <c r="AX298" s="55"/>
      <c r="AY298" s="55"/>
    </row>
    <row r="299" spans="1:51" x14ac:dyDescent="0.2">
      <c r="I299" s="51"/>
      <c r="K299" s="51"/>
      <c r="M299" s="51"/>
      <c r="O299" s="51"/>
      <c r="Q299" s="51"/>
      <c r="R299" s="51"/>
      <c r="T299" s="51"/>
      <c r="V299" s="51"/>
      <c r="W299" s="51"/>
      <c r="Z299" s="51"/>
      <c r="AA299" s="51"/>
      <c r="AB299" s="51"/>
      <c r="AC299" s="51"/>
      <c r="AD299" s="51"/>
      <c r="AE299" s="51"/>
      <c r="AF299" s="51"/>
      <c r="AG299" s="51"/>
      <c r="AH299" s="51"/>
      <c r="AI299" s="51"/>
      <c r="AJ299" s="51"/>
      <c r="AK299" s="51"/>
      <c r="AL299" s="51"/>
      <c r="AN299" s="13"/>
      <c r="AO299" s="51"/>
      <c r="AP299" s="51"/>
      <c r="AQ299" s="51"/>
      <c r="AR299" s="51"/>
      <c r="AS299" s="51"/>
      <c r="AT299" s="51"/>
      <c r="AU299" s="51"/>
      <c r="AV299" s="51"/>
      <c r="AW299" s="13"/>
      <c r="AX299" s="55"/>
      <c r="AY299" s="55"/>
    </row>
    <row r="300" spans="1:51" x14ac:dyDescent="0.2">
      <c r="I300" s="51"/>
      <c r="K300" s="51"/>
      <c r="M300" s="51"/>
      <c r="O300" s="51"/>
      <c r="Q300" s="51"/>
      <c r="R300" s="51"/>
      <c r="T300" s="51"/>
      <c r="V300" s="51"/>
      <c r="W300" s="51"/>
      <c r="Z300" s="51"/>
      <c r="AA300" s="51"/>
      <c r="AB300" s="51"/>
      <c r="AC300" s="51"/>
      <c r="AD300" s="51"/>
      <c r="AE300" s="51"/>
      <c r="AF300" s="51"/>
      <c r="AG300" s="51"/>
      <c r="AH300" s="51"/>
      <c r="AI300" s="51"/>
      <c r="AJ300" s="51"/>
      <c r="AK300" s="51"/>
      <c r="AL300" s="51"/>
      <c r="AN300" s="13"/>
      <c r="AO300" s="51"/>
      <c r="AP300" s="51"/>
      <c r="AQ300" s="51"/>
      <c r="AR300" s="51"/>
      <c r="AS300" s="51"/>
      <c r="AT300" s="51"/>
      <c r="AU300" s="51"/>
      <c r="AV300" s="51"/>
      <c r="AW300" s="13"/>
      <c r="AX300" s="55"/>
      <c r="AY300" s="55"/>
    </row>
    <row r="301" spans="1:51" x14ac:dyDescent="0.2">
      <c r="I301" s="51"/>
      <c r="K301" s="51"/>
      <c r="M301" s="51"/>
      <c r="O301" s="51"/>
      <c r="Q301" s="51"/>
      <c r="R301" s="51"/>
      <c r="T301" s="51"/>
      <c r="V301" s="51"/>
      <c r="W301" s="51"/>
      <c r="Z301" s="51"/>
      <c r="AA301" s="51"/>
      <c r="AB301" s="51"/>
      <c r="AC301" s="51"/>
      <c r="AD301" s="51"/>
      <c r="AE301" s="51"/>
      <c r="AF301" s="51"/>
      <c r="AG301" s="51"/>
      <c r="AH301" s="51"/>
      <c r="AI301" s="51"/>
      <c r="AJ301" s="51"/>
      <c r="AK301" s="51"/>
      <c r="AL301" s="51"/>
      <c r="AN301" s="13"/>
      <c r="AO301" s="51"/>
      <c r="AP301" s="51"/>
      <c r="AQ301" s="51"/>
      <c r="AR301" s="51"/>
      <c r="AS301" s="51"/>
      <c r="AT301" s="51"/>
      <c r="AU301" s="51"/>
      <c r="AV301" s="51"/>
      <c r="AW301" s="13"/>
      <c r="AX301" s="55"/>
      <c r="AY301" s="55"/>
    </row>
    <row r="302" spans="1:51" x14ac:dyDescent="0.2">
      <c r="I302" s="51"/>
      <c r="K302" s="51"/>
      <c r="M302" s="51"/>
      <c r="O302" s="51"/>
      <c r="Q302" s="51"/>
      <c r="R302" s="51"/>
      <c r="T302" s="51"/>
      <c r="V302" s="51"/>
      <c r="W302" s="51"/>
      <c r="Z302" s="51"/>
      <c r="AA302" s="51"/>
      <c r="AB302" s="51"/>
      <c r="AC302" s="51"/>
      <c r="AD302" s="51"/>
      <c r="AE302" s="51"/>
      <c r="AF302" s="51"/>
      <c r="AG302" s="51"/>
      <c r="AH302" s="51"/>
      <c r="AI302" s="51"/>
      <c r="AJ302" s="51"/>
      <c r="AK302" s="51"/>
      <c r="AL302" s="51"/>
      <c r="AN302" s="13"/>
      <c r="AO302" s="51"/>
      <c r="AP302" s="51"/>
      <c r="AQ302" s="51"/>
      <c r="AR302" s="51"/>
      <c r="AS302" s="51"/>
      <c r="AT302" s="51"/>
      <c r="AU302" s="51"/>
      <c r="AV302" s="51"/>
      <c r="AW302" s="13"/>
      <c r="AX302" s="55"/>
      <c r="AY302" s="55"/>
    </row>
    <row r="303" spans="1:51" x14ac:dyDescent="0.2">
      <c r="I303" s="51"/>
      <c r="K303" s="51"/>
      <c r="M303" s="51"/>
      <c r="O303" s="51"/>
      <c r="Q303" s="51"/>
      <c r="R303" s="51"/>
      <c r="T303" s="51"/>
      <c r="V303" s="51"/>
      <c r="W303" s="51"/>
      <c r="Z303" s="51"/>
      <c r="AA303" s="51"/>
      <c r="AB303" s="51"/>
      <c r="AC303" s="51"/>
      <c r="AD303" s="51"/>
      <c r="AE303" s="51"/>
      <c r="AF303" s="51"/>
      <c r="AG303" s="51"/>
      <c r="AH303" s="51"/>
      <c r="AI303" s="51"/>
      <c r="AJ303" s="51"/>
      <c r="AK303" s="51"/>
      <c r="AL303" s="51"/>
      <c r="AN303" s="13"/>
      <c r="AO303" s="51"/>
      <c r="AP303" s="51"/>
      <c r="AQ303" s="51"/>
      <c r="AR303" s="51"/>
      <c r="AS303" s="51"/>
      <c r="AT303" s="51"/>
      <c r="AU303" s="51"/>
      <c r="AV303" s="51"/>
      <c r="AW303" s="13"/>
      <c r="AX303" s="55"/>
      <c r="AY303" s="55"/>
    </row>
    <row r="304" spans="1:51" x14ac:dyDescent="0.2">
      <c r="I304" s="51"/>
      <c r="K304" s="51"/>
      <c r="M304" s="51"/>
      <c r="O304" s="51"/>
      <c r="Q304" s="51"/>
      <c r="R304" s="51"/>
      <c r="T304" s="51"/>
      <c r="V304" s="51"/>
      <c r="W304" s="51"/>
      <c r="Z304" s="51"/>
      <c r="AA304" s="51"/>
      <c r="AB304" s="51"/>
      <c r="AC304" s="51"/>
      <c r="AD304" s="51"/>
      <c r="AE304" s="51"/>
      <c r="AF304" s="51"/>
      <c r="AG304" s="51"/>
      <c r="AH304" s="51"/>
      <c r="AI304" s="51"/>
      <c r="AJ304" s="51"/>
      <c r="AK304" s="51"/>
      <c r="AL304" s="51"/>
      <c r="AN304" s="13"/>
      <c r="AO304" s="51"/>
      <c r="AP304" s="51"/>
      <c r="AQ304" s="51"/>
      <c r="AR304" s="51"/>
      <c r="AS304" s="51"/>
      <c r="AT304" s="51"/>
      <c r="AU304" s="51"/>
      <c r="AV304" s="51"/>
      <c r="AW304" s="13"/>
      <c r="AX304" s="55"/>
      <c r="AY304" s="55"/>
    </row>
    <row r="305" spans="9:51" x14ac:dyDescent="0.2">
      <c r="I305" s="51"/>
      <c r="K305" s="51"/>
      <c r="M305" s="51"/>
      <c r="O305" s="51"/>
      <c r="Q305" s="51"/>
      <c r="R305" s="51"/>
      <c r="T305" s="51"/>
      <c r="V305" s="51"/>
      <c r="W305" s="51"/>
      <c r="Z305" s="51"/>
      <c r="AA305" s="51"/>
      <c r="AB305" s="51"/>
      <c r="AC305" s="51"/>
      <c r="AD305" s="51"/>
      <c r="AE305" s="51"/>
      <c r="AF305" s="51"/>
      <c r="AG305" s="51"/>
      <c r="AH305" s="51"/>
      <c r="AI305" s="51"/>
      <c r="AJ305" s="51"/>
      <c r="AK305" s="51"/>
      <c r="AL305" s="51"/>
      <c r="AN305" s="13"/>
      <c r="AO305" s="51"/>
      <c r="AP305" s="51"/>
      <c r="AQ305" s="51"/>
      <c r="AR305" s="51"/>
      <c r="AS305" s="51"/>
      <c r="AT305" s="51"/>
      <c r="AU305" s="51"/>
      <c r="AV305" s="51"/>
      <c r="AW305" s="13"/>
      <c r="AX305" s="55"/>
      <c r="AY305" s="55"/>
    </row>
    <row r="306" spans="9:51" x14ac:dyDescent="0.2">
      <c r="I306" s="51"/>
      <c r="K306" s="51"/>
      <c r="M306" s="51"/>
      <c r="O306" s="51"/>
      <c r="Q306" s="51"/>
      <c r="R306" s="51"/>
      <c r="T306" s="51"/>
      <c r="V306" s="51"/>
      <c r="W306" s="51"/>
      <c r="Z306" s="51"/>
      <c r="AA306" s="51"/>
      <c r="AB306" s="51"/>
      <c r="AC306" s="51"/>
      <c r="AD306" s="51"/>
      <c r="AE306" s="51"/>
      <c r="AF306" s="51"/>
      <c r="AG306" s="51"/>
      <c r="AH306" s="51"/>
      <c r="AI306" s="51"/>
      <c r="AJ306" s="51"/>
      <c r="AK306" s="51"/>
      <c r="AL306" s="51"/>
      <c r="AN306" s="13"/>
      <c r="AO306" s="51"/>
      <c r="AP306" s="51"/>
      <c r="AQ306" s="51"/>
      <c r="AR306" s="51"/>
      <c r="AS306" s="51"/>
      <c r="AT306" s="51"/>
      <c r="AU306" s="51"/>
      <c r="AV306" s="51"/>
      <c r="AW306" s="13"/>
      <c r="AX306" s="55"/>
      <c r="AY306" s="55"/>
    </row>
    <row r="307" spans="9:51" x14ac:dyDescent="0.2">
      <c r="I307" s="51"/>
      <c r="K307" s="51"/>
      <c r="M307" s="51"/>
      <c r="O307" s="51"/>
      <c r="Q307" s="51"/>
      <c r="R307" s="51"/>
      <c r="T307" s="51"/>
      <c r="V307" s="51"/>
      <c r="W307" s="51"/>
      <c r="Z307" s="51"/>
      <c r="AA307" s="51"/>
      <c r="AB307" s="51"/>
      <c r="AC307" s="51"/>
      <c r="AD307" s="51"/>
      <c r="AE307" s="51"/>
      <c r="AF307" s="51"/>
      <c r="AG307" s="51"/>
      <c r="AH307" s="51"/>
      <c r="AI307" s="51"/>
      <c r="AJ307" s="51"/>
      <c r="AK307" s="51"/>
      <c r="AL307" s="51"/>
      <c r="AN307" s="13"/>
      <c r="AO307" s="51"/>
      <c r="AP307" s="51"/>
      <c r="AQ307" s="51"/>
      <c r="AR307" s="51"/>
      <c r="AS307" s="51"/>
      <c r="AT307" s="51"/>
      <c r="AU307" s="51"/>
      <c r="AV307" s="51"/>
      <c r="AW307" s="13"/>
      <c r="AX307" s="55"/>
      <c r="AY307" s="55"/>
    </row>
    <row r="308" spans="9:51" x14ac:dyDescent="0.2">
      <c r="I308" s="51"/>
      <c r="K308" s="51"/>
      <c r="M308" s="51"/>
      <c r="O308" s="51"/>
      <c r="Q308" s="51"/>
      <c r="R308" s="51"/>
      <c r="T308" s="51"/>
      <c r="V308" s="51"/>
      <c r="W308" s="51"/>
      <c r="Z308" s="51"/>
      <c r="AA308" s="51"/>
      <c r="AB308" s="51"/>
      <c r="AC308" s="51"/>
      <c r="AD308" s="51"/>
      <c r="AE308" s="51"/>
      <c r="AF308" s="51"/>
      <c r="AG308" s="51"/>
      <c r="AH308" s="51"/>
      <c r="AI308" s="51"/>
      <c r="AJ308" s="51"/>
      <c r="AK308" s="51"/>
      <c r="AL308" s="51"/>
      <c r="AN308" s="13"/>
      <c r="AO308" s="51"/>
      <c r="AP308" s="51"/>
      <c r="AQ308" s="51"/>
      <c r="AR308" s="51"/>
      <c r="AS308" s="51"/>
      <c r="AT308" s="51"/>
      <c r="AU308" s="51"/>
      <c r="AV308" s="51"/>
      <c r="AW308" s="13"/>
      <c r="AX308" s="55"/>
      <c r="AY308" s="55"/>
    </row>
    <row r="309" spans="9:51" x14ac:dyDescent="0.2">
      <c r="I309" s="51"/>
      <c r="K309" s="51"/>
      <c r="M309" s="51"/>
      <c r="O309" s="51"/>
      <c r="Q309" s="51"/>
      <c r="R309" s="51"/>
      <c r="T309" s="51"/>
      <c r="V309" s="51"/>
      <c r="W309" s="51"/>
      <c r="Z309" s="51"/>
      <c r="AA309" s="51"/>
      <c r="AB309" s="51"/>
      <c r="AC309" s="51"/>
      <c r="AD309" s="51"/>
      <c r="AE309" s="51"/>
      <c r="AF309" s="51"/>
      <c r="AG309" s="51"/>
      <c r="AH309" s="51"/>
      <c r="AI309" s="51"/>
      <c r="AJ309" s="51"/>
      <c r="AK309" s="51"/>
      <c r="AL309" s="51"/>
      <c r="AN309" s="13"/>
      <c r="AO309" s="51"/>
      <c r="AP309" s="51"/>
      <c r="AQ309" s="51"/>
      <c r="AR309" s="51"/>
      <c r="AS309" s="51"/>
      <c r="AT309" s="51"/>
      <c r="AU309" s="51"/>
      <c r="AV309" s="51"/>
      <c r="AW309" s="13"/>
      <c r="AX309" s="55"/>
      <c r="AY309" s="55"/>
    </row>
    <row r="310" spans="9:51" x14ac:dyDescent="0.2">
      <c r="I310" s="51"/>
      <c r="K310" s="51"/>
      <c r="M310" s="51"/>
      <c r="O310" s="51"/>
      <c r="Q310" s="51"/>
      <c r="R310" s="51"/>
      <c r="T310" s="51"/>
      <c r="V310" s="51"/>
      <c r="W310" s="51"/>
      <c r="Z310" s="51"/>
      <c r="AA310" s="51"/>
      <c r="AB310" s="51"/>
      <c r="AC310" s="51"/>
      <c r="AD310" s="51"/>
      <c r="AE310" s="51"/>
      <c r="AF310" s="51"/>
      <c r="AG310" s="51"/>
      <c r="AH310" s="51"/>
      <c r="AI310" s="51"/>
      <c r="AJ310" s="51"/>
      <c r="AK310" s="51"/>
      <c r="AL310" s="51"/>
      <c r="AN310" s="13"/>
      <c r="AO310" s="51"/>
      <c r="AP310" s="51"/>
      <c r="AQ310" s="51"/>
      <c r="AR310" s="51"/>
      <c r="AS310" s="51"/>
      <c r="AT310" s="51"/>
      <c r="AU310" s="51"/>
      <c r="AV310" s="51"/>
      <c r="AW310" s="13"/>
      <c r="AX310" s="55"/>
      <c r="AY310" s="55"/>
    </row>
    <row r="311" spans="9:51" x14ac:dyDescent="0.2">
      <c r="I311" s="51"/>
      <c r="K311" s="51"/>
      <c r="M311" s="51"/>
      <c r="O311" s="51"/>
      <c r="Q311" s="51"/>
      <c r="R311" s="51"/>
      <c r="T311" s="51"/>
      <c r="V311" s="51"/>
      <c r="W311" s="51"/>
      <c r="Z311" s="51"/>
      <c r="AA311" s="51"/>
      <c r="AB311" s="51"/>
      <c r="AC311" s="51"/>
      <c r="AD311" s="51"/>
      <c r="AE311" s="51"/>
      <c r="AF311" s="51"/>
      <c r="AG311" s="51"/>
      <c r="AH311" s="51"/>
      <c r="AI311" s="51"/>
      <c r="AJ311" s="51"/>
      <c r="AK311" s="51"/>
      <c r="AL311" s="51"/>
      <c r="AN311" s="13"/>
      <c r="AO311" s="51"/>
      <c r="AP311" s="51"/>
      <c r="AQ311" s="51"/>
      <c r="AR311" s="51"/>
      <c r="AS311" s="51"/>
      <c r="AT311" s="51"/>
      <c r="AU311" s="51"/>
      <c r="AV311" s="51"/>
      <c r="AW311" s="13"/>
      <c r="AX311" s="55"/>
      <c r="AY311" s="55"/>
    </row>
    <row r="312" spans="9:51" x14ac:dyDescent="0.2">
      <c r="I312" s="51"/>
      <c r="K312" s="51"/>
      <c r="M312" s="51"/>
      <c r="O312" s="51"/>
      <c r="Q312" s="51"/>
      <c r="R312" s="51"/>
      <c r="T312" s="51"/>
      <c r="V312" s="51"/>
      <c r="W312" s="51"/>
      <c r="Z312" s="51"/>
      <c r="AA312" s="51"/>
      <c r="AB312" s="51"/>
      <c r="AC312" s="51"/>
      <c r="AD312" s="51"/>
      <c r="AE312" s="51"/>
      <c r="AF312" s="51"/>
      <c r="AG312" s="51"/>
      <c r="AH312" s="51"/>
      <c r="AI312" s="51"/>
      <c r="AJ312" s="51"/>
      <c r="AK312" s="51"/>
      <c r="AL312" s="51"/>
      <c r="AN312" s="13"/>
      <c r="AO312" s="51"/>
      <c r="AP312" s="51"/>
      <c r="AQ312" s="51"/>
      <c r="AR312" s="51"/>
      <c r="AS312" s="51"/>
      <c r="AT312" s="51"/>
      <c r="AU312" s="51"/>
      <c r="AV312" s="51"/>
      <c r="AW312" s="13"/>
      <c r="AX312" s="55"/>
      <c r="AY312" s="55"/>
    </row>
    <row r="313" spans="9:51" x14ac:dyDescent="0.2">
      <c r="I313" s="51"/>
      <c r="K313" s="51"/>
      <c r="M313" s="51"/>
      <c r="O313" s="51"/>
      <c r="Q313" s="51"/>
      <c r="R313" s="51"/>
      <c r="T313" s="51"/>
      <c r="V313" s="51"/>
      <c r="W313" s="51"/>
      <c r="Z313" s="51"/>
      <c r="AA313" s="51"/>
      <c r="AB313" s="51"/>
      <c r="AC313" s="51"/>
      <c r="AD313" s="51"/>
      <c r="AE313" s="51"/>
      <c r="AF313" s="51"/>
      <c r="AG313" s="51"/>
      <c r="AH313" s="51"/>
      <c r="AI313" s="51"/>
      <c r="AJ313" s="51"/>
      <c r="AK313" s="51"/>
      <c r="AL313" s="51"/>
      <c r="AN313" s="13"/>
      <c r="AO313" s="51"/>
      <c r="AP313" s="51"/>
      <c r="AQ313" s="51"/>
      <c r="AR313" s="51"/>
      <c r="AS313" s="51"/>
      <c r="AT313" s="51"/>
      <c r="AU313" s="51"/>
      <c r="AV313" s="51"/>
      <c r="AW313" s="13"/>
      <c r="AX313" s="55"/>
      <c r="AY313" s="55"/>
    </row>
    <row r="314" spans="9:51" x14ac:dyDescent="0.2">
      <c r="I314" s="51"/>
      <c r="K314" s="51"/>
      <c r="M314" s="51"/>
      <c r="O314" s="51"/>
      <c r="Q314" s="51"/>
      <c r="R314" s="51"/>
      <c r="T314" s="51"/>
      <c r="V314" s="51"/>
      <c r="W314" s="51"/>
      <c r="Z314" s="51"/>
      <c r="AA314" s="51"/>
      <c r="AB314" s="51"/>
      <c r="AC314" s="51"/>
      <c r="AD314" s="51"/>
      <c r="AE314" s="51"/>
      <c r="AF314" s="51"/>
      <c r="AG314" s="51"/>
      <c r="AH314" s="51"/>
      <c r="AI314" s="51"/>
      <c r="AJ314" s="51"/>
      <c r="AK314" s="51"/>
      <c r="AL314" s="51"/>
      <c r="AN314" s="13"/>
      <c r="AO314" s="51"/>
      <c r="AP314" s="51"/>
      <c r="AQ314" s="51"/>
      <c r="AR314" s="51"/>
      <c r="AS314" s="51"/>
      <c r="AT314" s="51"/>
      <c r="AU314" s="51"/>
      <c r="AV314" s="51"/>
      <c r="AW314" s="13"/>
      <c r="AX314" s="55"/>
      <c r="AY314" s="55"/>
    </row>
    <row r="315" spans="9:51" x14ac:dyDescent="0.2">
      <c r="I315" s="51"/>
      <c r="K315" s="51"/>
      <c r="M315" s="51"/>
      <c r="O315" s="51"/>
      <c r="Q315" s="51"/>
      <c r="R315" s="51"/>
      <c r="T315" s="51"/>
      <c r="V315" s="51"/>
      <c r="W315" s="51"/>
      <c r="Z315" s="51"/>
      <c r="AA315" s="51"/>
      <c r="AB315" s="51"/>
      <c r="AC315" s="51"/>
      <c r="AD315" s="51"/>
      <c r="AE315" s="51"/>
      <c r="AF315" s="51"/>
      <c r="AG315" s="51"/>
      <c r="AH315" s="51"/>
      <c r="AI315" s="51"/>
      <c r="AJ315" s="51"/>
      <c r="AK315" s="51"/>
      <c r="AL315" s="51"/>
      <c r="AN315" s="13"/>
      <c r="AO315" s="51"/>
      <c r="AP315" s="51"/>
      <c r="AQ315" s="51"/>
      <c r="AR315" s="51"/>
      <c r="AS315" s="51"/>
      <c r="AT315" s="51"/>
      <c r="AU315" s="51"/>
      <c r="AV315" s="51"/>
      <c r="AW315" s="13"/>
      <c r="AX315" s="55"/>
      <c r="AY315" s="55"/>
    </row>
    <row r="316" spans="9:51" x14ac:dyDescent="0.2">
      <c r="I316" s="51"/>
      <c r="K316" s="51"/>
      <c r="M316" s="51"/>
      <c r="O316" s="51"/>
      <c r="Q316" s="51"/>
      <c r="R316" s="51"/>
      <c r="T316" s="51"/>
      <c r="V316" s="51"/>
      <c r="W316" s="51"/>
      <c r="Z316" s="51"/>
      <c r="AA316" s="51"/>
      <c r="AB316" s="51"/>
      <c r="AC316" s="51"/>
      <c r="AD316" s="51"/>
      <c r="AE316" s="51"/>
      <c r="AF316" s="51"/>
      <c r="AG316" s="51"/>
      <c r="AH316" s="51"/>
      <c r="AI316" s="51"/>
      <c r="AJ316" s="51"/>
      <c r="AK316" s="51"/>
      <c r="AL316" s="51"/>
      <c r="AN316" s="13"/>
      <c r="AO316" s="51"/>
      <c r="AP316" s="51"/>
      <c r="AQ316" s="51"/>
      <c r="AR316" s="51"/>
      <c r="AS316" s="51"/>
      <c r="AT316" s="51"/>
      <c r="AU316" s="51"/>
      <c r="AV316" s="51"/>
      <c r="AW316" s="13"/>
      <c r="AX316" s="55"/>
      <c r="AY316" s="55"/>
    </row>
    <row r="317" spans="9:51" x14ac:dyDescent="0.2">
      <c r="I317" s="51"/>
      <c r="K317" s="51"/>
      <c r="M317" s="51"/>
      <c r="O317" s="51"/>
      <c r="Q317" s="51"/>
      <c r="R317" s="51"/>
      <c r="T317" s="51"/>
      <c r="V317" s="51"/>
      <c r="W317" s="51"/>
      <c r="Z317" s="51"/>
      <c r="AA317" s="51"/>
      <c r="AB317" s="51"/>
      <c r="AC317" s="51"/>
      <c r="AD317" s="51"/>
      <c r="AE317" s="51"/>
      <c r="AF317" s="51"/>
      <c r="AG317" s="51"/>
      <c r="AH317" s="51"/>
      <c r="AI317" s="51"/>
      <c r="AJ317" s="51"/>
      <c r="AK317" s="51"/>
      <c r="AL317" s="51"/>
      <c r="AN317" s="13"/>
      <c r="AO317" s="51"/>
      <c r="AP317" s="51"/>
      <c r="AQ317" s="51"/>
      <c r="AR317" s="51"/>
      <c r="AS317" s="51"/>
      <c r="AT317" s="51"/>
      <c r="AU317" s="51"/>
      <c r="AV317" s="51"/>
      <c r="AW317" s="13"/>
      <c r="AX317" s="55"/>
      <c r="AY317" s="55"/>
    </row>
    <row r="318" spans="9:51" x14ac:dyDescent="0.2">
      <c r="I318" s="51"/>
      <c r="K318" s="51"/>
      <c r="M318" s="51"/>
      <c r="O318" s="51"/>
      <c r="Q318" s="51"/>
      <c r="R318" s="51"/>
      <c r="T318" s="51"/>
      <c r="V318" s="51"/>
      <c r="W318" s="51"/>
      <c r="Z318" s="51"/>
      <c r="AA318" s="51"/>
      <c r="AB318" s="51"/>
      <c r="AC318" s="51"/>
      <c r="AD318" s="51"/>
      <c r="AE318" s="51"/>
      <c r="AF318" s="51"/>
      <c r="AG318" s="51"/>
      <c r="AH318" s="51"/>
      <c r="AI318" s="51"/>
      <c r="AJ318" s="51"/>
      <c r="AK318" s="51"/>
      <c r="AL318" s="51"/>
      <c r="AN318" s="13"/>
      <c r="AO318" s="51"/>
      <c r="AP318" s="51"/>
      <c r="AQ318" s="51"/>
      <c r="AR318" s="51"/>
      <c r="AS318" s="51"/>
      <c r="AT318" s="51"/>
      <c r="AU318" s="51"/>
      <c r="AV318" s="51"/>
      <c r="AW318" s="13"/>
      <c r="AX318" s="55"/>
      <c r="AY318" s="55"/>
    </row>
    <row r="319" spans="9:51" x14ac:dyDescent="0.2">
      <c r="I319" s="51"/>
      <c r="K319" s="51"/>
      <c r="M319" s="51"/>
      <c r="O319" s="51"/>
      <c r="Q319" s="51"/>
      <c r="R319" s="51"/>
      <c r="T319" s="51"/>
      <c r="V319" s="51"/>
      <c r="W319" s="51"/>
      <c r="Z319" s="51"/>
      <c r="AA319" s="51"/>
      <c r="AB319" s="51"/>
      <c r="AC319" s="51"/>
      <c r="AD319" s="51"/>
      <c r="AE319" s="51"/>
      <c r="AF319" s="51"/>
      <c r="AG319" s="51"/>
      <c r="AH319" s="51"/>
      <c r="AI319" s="51"/>
      <c r="AJ319" s="51"/>
      <c r="AK319" s="51"/>
      <c r="AL319" s="51"/>
      <c r="AN319" s="13"/>
      <c r="AO319" s="51"/>
      <c r="AP319" s="51"/>
      <c r="AQ319" s="51"/>
      <c r="AR319" s="51"/>
      <c r="AS319" s="51"/>
      <c r="AT319" s="51"/>
      <c r="AU319" s="51"/>
      <c r="AV319" s="51"/>
      <c r="AW319" s="13"/>
      <c r="AX319" s="55"/>
      <c r="AY319" s="55"/>
    </row>
    <row r="320" spans="9:51" x14ac:dyDescent="0.2">
      <c r="I320" s="51"/>
      <c r="K320" s="51"/>
      <c r="M320" s="51"/>
      <c r="O320" s="51"/>
      <c r="Q320" s="51"/>
      <c r="R320" s="51"/>
      <c r="T320" s="51"/>
      <c r="V320" s="51"/>
      <c r="W320" s="51"/>
      <c r="Z320" s="51"/>
      <c r="AA320" s="51"/>
      <c r="AB320" s="51"/>
      <c r="AC320" s="51"/>
      <c r="AD320" s="51"/>
      <c r="AE320" s="51"/>
      <c r="AF320" s="51"/>
      <c r="AG320" s="51"/>
      <c r="AH320" s="51"/>
      <c r="AI320" s="51"/>
      <c r="AJ320" s="51"/>
      <c r="AK320" s="51"/>
      <c r="AL320" s="51"/>
      <c r="AN320" s="13"/>
      <c r="AO320" s="51"/>
      <c r="AP320" s="51"/>
      <c r="AQ320" s="51"/>
      <c r="AR320" s="51"/>
      <c r="AS320" s="51"/>
      <c r="AT320" s="51"/>
      <c r="AU320" s="51"/>
      <c r="AV320" s="51"/>
      <c r="AW320" s="13"/>
      <c r="AX320" s="55"/>
      <c r="AY320" s="55"/>
    </row>
    <row r="321" spans="9:51" x14ac:dyDescent="0.2">
      <c r="I321" s="51"/>
      <c r="K321" s="51"/>
      <c r="M321" s="51"/>
      <c r="O321" s="51"/>
      <c r="Q321" s="51"/>
      <c r="R321" s="51"/>
      <c r="T321" s="51"/>
      <c r="V321" s="51"/>
      <c r="W321" s="51"/>
      <c r="Z321" s="51"/>
      <c r="AA321" s="51"/>
      <c r="AB321" s="51"/>
      <c r="AC321" s="51"/>
      <c r="AD321" s="51"/>
      <c r="AE321" s="51"/>
      <c r="AF321" s="51"/>
      <c r="AG321" s="51"/>
      <c r="AH321" s="51"/>
      <c r="AI321" s="51"/>
      <c r="AJ321" s="51"/>
      <c r="AK321" s="51"/>
      <c r="AL321" s="51"/>
      <c r="AN321" s="13"/>
      <c r="AO321" s="51"/>
      <c r="AP321" s="51"/>
      <c r="AQ321" s="51"/>
      <c r="AR321" s="51"/>
      <c r="AS321" s="51"/>
      <c r="AT321" s="51"/>
      <c r="AU321" s="51"/>
      <c r="AV321" s="51"/>
      <c r="AW321" s="13"/>
      <c r="AX321" s="55"/>
      <c r="AY321" s="55"/>
    </row>
    <row r="322" spans="9:51" x14ac:dyDescent="0.2">
      <c r="I322" s="51"/>
      <c r="K322" s="51"/>
      <c r="M322" s="51"/>
      <c r="O322" s="51"/>
      <c r="Q322" s="51"/>
      <c r="R322" s="51"/>
      <c r="T322" s="51"/>
      <c r="V322" s="51"/>
      <c r="W322" s="51"/>
      <c r="Z322" s="51"/>
      <c r="AA322" s="51"/>
      <c r="AB322" s="51"/>
      <c r="AC322" s="51"/>
      <c r="AD322" s="51"/>
      <c r="AE322" s="51"/>
      <c r="AF322" s="51"/>
      <c r="AG322" s="51"/>
      <c r="AH322" s="51"/>
      <c r="AI322" s="51"/>
      <c r="AJ322" s="51"/>
      <c r="AK322" s="51"/>
      <c r="AL322" s="51"/>
      <c r="AN322" s="13"/>
      <c r="AO322" s="51"/>
      <c r="AP322" s="51"/>
      <c r="AQ322" s="51"/>
      <c r="AR322" s="51"/>
      <c r="AS322" s="51"/>
      <c r="AT322" s="51"/>
      <c r="AU322" s="51"/>
      <c r="AV322" s="51"/>
      <c r="AW322" s="13"/>
      <c r="AX322" s="55"/>
      <c r="AY322" s="55"/>
    </row>
    <row r="323" spans="9:51" x14ac:dyDescent="0.2">
      <c r="I323" s="51"/>
      <c r="K323" s="51"/>
      <c r="M323" s="51"/>
      <c r="O323" s="51"/>
      <c r="Q323" s="51"/>
      <c r="R323" s="51"/>
      <c r="T323" s="51"/>
      <c r="V323" s="51"/>
      <c r="W323" s="51"/>
      <c r="Z323" s="51"/>
      <c r="AA323" s="51"/>
      <c r="AB323" s="51"/>
      <c r="AC323" s="51"/>
      <c r="AD323" s="51"/>
      <c r="AE323" s="51"/>
      <c r="AF323" s="51"/>
      <c r="AG323" s="51"/>
      <c r="AH323" s="51"/>
      <c r="AI323" s="51"/>
      <c r="AJ323" s="51"/>
      <c r="AK323" s="51"/>
      <c r="AL323" s="51"/>
      <c r="AN323" s="13"/>
      <c r="AO323" s="51"/>
      <c r="AP323" s="51"/>
      <c r="AQ323" s="51"/>
      <c r="AR323" s="51"/>
      <c r="AS323" s="51"/>
      <c r="AT323" s="51"/>
      <c r="AU323" s="51"/>
      <c r="AV323" s="51"/>
      <c r="AW323" s="13"/>
      <c r="AX323" s="55"/>
      <c r="AY323" s="55"/>
    </row>
    <row r="324" spans="9:51" x14ac:dyDescent="0.2">
      <c r="I324" s="51"/>
      <c r="K324" s="51"/>
      <c r="M324" s="51"/>
      <c r="O324" s="51"/>
      <c r="Q324" s="51"/>
      <c r="R324" s="51"/>
      <c r="T324" s="51"/>
      <c r="V324" s="51"/>
      <c r="W324" s="51"/>
      <c r="Z324" s="51"/>
      <c r="AA324" s="51"/>
      <c r="AB324" s="51"/>
      <c r="AC324" s="51"/>
      <c r="AD324" s="51"/>
      <c r="AE324" s="51"/>
      <c r="AF324" s="51"/>
      <c r="AG324" s="51"/>
      <c r="AH324" s="51"/>
      <c r="AI324" s="51"/>
      <c r="AJ324" s="51"/>
      <c r="AK324" s="51"/>
      <c r="AL324" s="51"/>
      <c r="AN324" s="13"/>
      <c r="AO324" s="51"/>
      <c r="AP324" s="51"/>
      <c r="AQ324" s="51"/>
      <c r="AR324" s="51"/>
      <c r="AS324" s="51"/>
      <c r="AT324" s="51"/>
      <c r="AU324" s="51"/>
      <c r="AV324" s="51"/>
      <c r="AW324" s="13"/>
      <c r="AX324" s="55"/>
      <c r="AY324" s="55"/>
    </row>
    <row r="325" spans="9:51" x14ac:dyDescent="0.2">
      <c r="I325" s="51"/>
      <c r="K325" s="51"/>
      <c r="M325" s="51"/>
      <c r="O325" s="51"/>
      <c r="Q325" s="51"/>
      <c r="R325" s="51"/>
      <c r="T325" s="51"/>
      <c r="V325" s="51"/>
      <c r="W325" s="51"/>
      <c r="Z325" s="51"/>
      <c r="AA325" s="51"/>
      <c r="AB325" s="51"/>
      <c r="AC325" s="51"/>
      <c r="AD325" s="51"/>
      <c r="AE325" s="51"/>
      <c r="AF325" s="51"/>
      <c r="AG325" s="51"/>
      <c r="AH325" s="51"/>
      <c r="AI325" s="51"/>
      <c r="AJ325" s="51"/>
      <c r="AK325" s="51"/>
      <c r="AL325" s="51"/>
      <c r="AN325" s="13"/>
      <c r="AO325" s="51"/>
      <c r="AP325" s="51"/>
      <c r="AQ325" s="51"/>
      <c r="AR325" s="51"/>
      <c r="AS325" s="51"/>
      <c r="AT325" s="51"/>
      <c r="AU325" s="51"/>
      <c r="AV325" s="51"/>
      <c r="AW325" s="13"/>
      <c r="AX325" s="55"/>
      <c r="AY325" s="55"/>
    </row>
    <row r="326" spans="9:51" x14ac:dyDescent="0.2">
      <c r="I326" s="51"/>
      <c r="K326" s="51"/>
      <c r="M326" s="51"/>
      <c r="O326" s="51"/>
      <c r="Q326" s="51"/>
      <c r="R326" s="51"/>
      <c r="T326" s="51"/>
      <c r="V326" s="51"/>
      <c r="W326" s="51"/>
      <c r="Z326" s="51"/>
      <c r="AA326" s="51"/>
      <c r="AB326" s="51"/>
      <c r="AC326" s="51"/>
      <c r="AD326" s="51"/>
      <c r="AE326" s="51"/>
      <c r="AF326" s="51"/>
      <c r="AG326" s="51"/>
      <c r="AH326" s="51"/>
      <c r="AI326" s="51"/>
      <c r="AJ326" s="51"/>
      <c r="AK326" s="51"/>
      <c r="AL326" s="51"/>
      <c r="AN326" s="13"/>
      <c r="AO326" s="51"/>
      <c r="AP326" s="51"/>
      <c r="AQ326" s="51"/>
      <c r="AR326" s="51"/>
      <c r="AS326" s="51"/>
      <c r="AT326" s="51"/>
      <c r="AU326" s="51"/>
      <c r="AV326" s="51"/>
      <c r="AW326" s="13"/>
      <c r="AX326" s="55"/>
      <c r="AY326" s="55"/>
    </row>
    <row r="327" spans="9:51" x14ac:dyDescent="0.2">
      <c r="I327" s="51"/>
      <c r="K327" s="51"/>
      <c r="M327" s="51"/>
      <c r="O327" s="51"/>
      <c r="Q327" s="51"/>
      <c r="R327" s="51"/>
      <c r="T327" s="51"/>
      <c r="V327" s="51"/>
      <c r="W327" s="51"/>
      <c r="Z327" s="51"/>
      <c r="AA327" s="51"/>
      <c r="AB327" s="51"/>
      <c r="AC327" s="51"/>
      <c r="AD327" s="51"/>
      <c r="AE327" s="51"/>
      <c r="AF327" s="51"/>
      <c r="AG327" s="51"/>
      <c r="AH327" s="51"/>
      <c r="AI327" s="51"/>
      <c r="AJ327" s="51"/>
      <c r="AK327" s="51"/>
      <c r="AL327" s="51"/>
      <c r="AN327" s="13"/>
      <c r="AO327" s="51"/>
      <c r="AP327" s="51"/>
      <c r="AQ327" s="51"/>
      <c r="AR327" s="51"/>
      <c r="AS327" s="51"/>
      <c r="AT327" s="51"/>
      <c r="AU327" s="51"/>
      <c r="AV327" s="51"/>
      <c r="AW327" s="13"/>
      <c r="AX327" s="55"/>
      <c r="AY327" s="55"/>
    </row>
    <row r="328" spans="9:51" x14ac:dyDescent="0.2">
      <c r="I328" s="51"/>
      <c r="K328" s="51"/>
      <c r="M328" s="51"/>
      <c r="O328" s="51"/>
      <c r="Q328" s="51"/>
      <c r="R328" s="51"/>
      <c r="T328" s="51"/>
      <c r="V328" s="51"/>
      <c r="W328" s="51"/>
      <c r="Z328" s="51"/>
      <c r="AA328" s="51"/>
      <c r="AB328" s="51"/>
      <c r="AC328" s="51"/>
      <c r="AD328" s="51"/>
      <c r="AE328" s="51"/>
      <c r="AF328" s="51"/>
      <c r="AG328" s="51"/>
      <c r="AH328" s="51"/>
      <c r="AI328" s="51"/>
      <c r="AJ328" s="51"/>
      <c r="AK328" s="51"/>
      <c r="AL328" s="51"/>
      <c r="AN328" s="13"/>
      <c r="AO328" s="51"/>
      <c r="AP328" s="51"/>
      <c r="AQ328" s="51"/>
      <c r="AR328" s="51"/>
      <c r="AS328" s="51"/>
      <c r="AT328" s="51"/>
      <c r="AU328" s="51"/>
      <c r="AV328" s="51"/>
      <c r="AW328" s="13"/>
      <c r="AX328" s="55"/>
      <c r="AY328" s="55"/>
    </row>
    <row r="329" spans="9:51" x14ac:dyDescent="0.2">
      <c r="I329" s="51"/>
      <c r="K329" s="51"/>
      <c r="M329" s="51"/>
      <c r="O329" s="51"/>
      <c r="Q329" s="51"/>
      <c r="R329" s="51"/>
      <c r="T329" s="51"/>
      <c r="V329" s="51"/>
      <c r="W329" s="51"/>
      <c r="Z329" s="51"/>
      <c r="AA329" s="51"/>
      <c r="AB329" s="51"/>
      <c r="AC329" s="51"/>
      <c r="AD329" s="51"/>
      <c r="AE329" s="51"/>
      <c r="AF329" s="51"/>
      <c r="AG329" s="51"/>
      <c r="AH329" s="51"/>
      <c r="AI329" s="51"/>
      <c r="AJ329" s="51"/>
      <c r="AK329" s="51"/>
      <c r="AL329" s="51"/>
      <c r="AN329" s="13"/>
      <c r="AO329" s="51"/>
      <c r="AP329" s="51"/>
      <c r="AQ329" s="51"/>
      <c r="AR329" s="51"/>
      <c r="AS329" s="51"/>
      <c r="AT329" s="51"/>
      <c r="AU329" s="51"/>
      <c r="AV329" s="51"/>
      <c r="AW329" s="13"/>
      <c r="AX329" s="55"/>
      <c r="AY329" s="55"/>
    </row>
    <row r="330" spans="9:51" x14ac:dyDescent="0.2">
      <c r="I330" s="51"/>
      <c r="K330" s="51"/>
      <c r="M330" s="51"/>
      <c r="O330" s="51"/>
      <c r="Q330" s="51"/>
      <c r="R330" s="51"/>
      <c r="T330" s="51"/>
      <c r="V330" s="51"/>
      <c r="W330" s="51"/>
      <c r="Z330" s="51"/>
      <c r="AA330" s="51"/>
      <c r="AB330" s="51"/>
      <c r="AC330" s="51"/>
      <c r="AD330" s="51"/>
      <c r="AE330" s="51"/>
      <c r="AF330" s="51"/>
      <c r="AG330" s="51"/>
      <c r="AH330" s="51"/>
      <c r="AI330" s="51"/>
      <c r="AJ330" s="51"/>
      <c r="AK330" s="51"/>
      <c r="AL330" s="51"/>
      <c r="AN330" s="13"/>
      <c r="AO330" s="51"/>
      <c r="AP330" s="51"/>
      <c r="AQ330" s="51"/>
      <c r="AR330" s="51"/>
      <c r="AS330" s="51"/>
      <c r="AT330" s="51"/>
      <c r="AU330" s="51"/>
      <c r="AV330" s="51"/>
      <c r="AW330" s="13"/>
      <c r="AX330" s="55"/>
      <c r="AY330" s="55"/>
    </row>
    <row r="331" spans="9:51" x14ac:dyDescent="0.2">
      <c r="I331" s="51"/>
      <c r="K331" s="51"/>
      <c r="M331" s="51"/>
      <c r="O331" s="51"/>
      <c r="Q331" s="51"/>
      <c r="R331" s="51"/>
      <c r="T331" s="51"/>
      <c r="V331" s="51"/>
      <c r="W331" s="51"/>
      <c r="Z331" s="51"/>
      <c r="AA331" s="51"/>
      <c r="AB331" s="51"/>
      <c r="AC331" s="51"/>
      <c r="AD331" s="51"/>
      <c r="AE331" s="51"/>
      <c r="AF331" s="51"/>
      <c r="AG331" s="51"/>
      <c r="AH331" s="51"/>
      <c r="AI331" s="51"/>
      <c r="AJ331" s="51"/>
      <c r="AK331" s="51"/>
      <c r="AL331" s="51"/>
      <c r="AN331" s="13"/>
      <c r="AO331" s="51"/>
      <c r="AP331" s="51"/>
      <c r="AQ331" s="51"/>
      <c r="AR331" s="51"/>
      <c r="AS331" s="51"/>
      <c r="AT331" s="51"/>
      <c r="AU331" s="51"/>
      <c r="AV331" s="51"/>
      <c r="AW331" s="13"/>
      <c r="AX331" s="55"/>
      <c r="AY331" s="55"/>
    </row>
    <row r="332" spans="9:51" x14ac:dyDescent="0.2">
      <c r="I332" s="51"/>
      <c r="K332" s="51"/>
      <c r="M332" s="51"/>
      <c r="O332" s="51"/>
      <c r="Q332" s="51"/>
      <c r="R332" s="51"/>
      <c r="T332" s="51"/>
      <c r="V332" s="51"/>
      <c r="W332" s="51"/>
      <c r="Z332" s="51"/>
      <c r="AA332" s="51"/>
      <c r="AB332" s="51"/>
      <c r="AC332" s="51"/>
      <c r="AD332" s="51"/>
      <c r="AE332" s="51"/>
      <c r="AF332" s="51"/>
      <c r="AG332" s="51"/>
      <c r="AH332" s="51"/>
      <c r="AI332" s="51"/>
      <c r="AJ332" s="51"/>
      <c r="AK332" s="51"/>
      <c r="AL332" s="51"/>
      <c r="AN332" s="13"/>
      <c r="AO332" s="51"/>
      <c r="AP332" s="51"/>
      <c r="AQ332" s="51"/>
      <c r="AR332" s="51"/>
      <c r="AS332" s="51"/>
      <c r="AT332" s="51"/>
      <c r="AU332" s="51"/>
      <c r="AV332" s="51"/>
      <c r="AW332" s="13"/>
      <c r="AX332" s="55"/>
      <c r="AY332" s="55"/>
    </row>
    <row r="333" spans="9:51" x14ac:dyDescent="0.2">
      <c r="I333" s="51"/>
      <c r="K333" s="51"/>
      <c r="M333" s="51"/>
      <c r="O333" s="51"/>
      <c r="Q333" s="51"/>
      <c r="R333" s="51"/>
      <c r="T333" s="51"/>
      <c r="V333" s="51"/>
      <c r="W333" s="51"/>
      <c r="Z333" s="51"/>
      <c r="AA333" s="51"/>
      <c r="AB333" s="51"/>
      <c r="AC333" s="51"/>
      <c r="AD333" s="51"/>
      <c r="AE333" s="51"/>
      <c r="AF333" s="51"/>
      <c r="AG333" s="51"/>
      <c r="AH333" s="51"/>
      <c r="AI333" s="51"/>
      <c r="AJ333" s="51"/>
      <c r="AK333" s="51"/>
      <c r="AL333" s="51"/>
      <c r="AN333" s="13"/>
      <c r="AO333" s="51"/>
      <c r="AP333" s="51"/>
      <c r="AQ333" s="51"/>
      <c r="AR333" s="51"/>
      <c r="AS333" s="51"/>
      <c r="AT333" s="51"/>
      <c r="AU333" s="51"/>
      <c r="AV333" s="51"/>
      <c r="AW333" s="13"/>
      <c r="AX333" s="55"/>
      <c r="AY333" s="55"/>
    </row>
    <row r="334" spans="9:51" x14ac:dyDescent="0.2">
      <c r="I334" s="51"/>
      <c r="K334" s="51"/>
      <c r="M334" s="51"/>
      <c r="O334" s="51"/>
      <c r="Q334" s="51"/>
      <c r="R334" s="51"/>
      <c r="T334" s="51"/>
      <c r="V334" s="51"/>
      <c r="W334" s="51"/>
      <c r="Z334" s="51"/>
      <c r="AA334" s="51"/>
      <c r="AB334" s="51"/>
      <c r="AC334" s="51"/>
      <c r="AD334" s="51"/>
      <c r="AE334" s="51"/>
      <c r="AF334" s="51"/>
      <c r="AG334" s="51"/>
      <c r="AH334" s="51"/>
      <c r="AI334" s="51"/>
      <c r="AJ334" s="51"/>
      <c r="AK334" s="51"/>
      <c r="AL334" s="51"/>
      <c r="AN334" s="13"/>
      <c r="AO334" s="51"/>
      <c r="AP334" s="51"/>
      <c r="AQ334" s="51"/>
      <c r="AR334" s="51"/>
      <c r="AS334" s="51"/>
      <c r="AT334" s="51"/>
      <c r="AU334" s="51"/>
      <c r="AV334" s="51"/>
      <c r="AW334" s="13"/>
      <c r="AX334" s="55"/>
      <c r="AY334" s="55"/>
    </row>
    <row r="335" spans="9:51" x14ac:dyDescent="0.2">
      <c r="I335" s="51"/>
      <c r="K335" s="51"/>
      <c r="M335" s="51"/>
      <c r="O335" s="51"/>
      <c r="Q335" s="51"/>
      <c r="R335" s="51"/>
      <c r="T335" s="51"/>
      <c r="V335" s="51"/>
      <c r="W335" s="51"/>
      <c r="Z335" s="51"/>
      <c r="AA335" s="51"/>
      <c r="AB335" s="51"/>
      <c r="AC335" s="51"/>
      <c r="AD335" s="51"/>
      <c r="AE335" s="51"/>
      <c r="AF335" s="51"/>
      <c r="AG335" s="51"/>
      <c r="AH335" s="51"/>
      <c r="AI335" s="51"/>
      <c r="AJ335" s="51"/>
      <c r="AK335" s="51"/>
      <c r="AL335" s="51"/>
      <c r="AN335" s="13"/>
      <c r="AO335" s="51"/>
      <c r="AP335" s="51"/>
      <c r="AQ335" s="51"/>
      <c r="AR335" s="51"/>
      <c r="AS335" s="51"/>
      <c r="AT335" s="51"/>
      <c r="AU335" s="51"/>
      <c r="AV335" s="51"/>
      <c r="AW335" s="13"/>
      <c r="AX335" s="55"/>
      <c r="AY335" s="55"/>
    </row>
    <row r="336" spans="9:51" x14ac:dyDescent="0.2">
      <c r="I336" s="51"/>
      <c r="K336" s="51"/>
      <c r="M336" s="51"/>
      <c r="O336" s="51"/>
      <c r="Q336" s="51"/>
      <c r="R336" s="51"/>
      <c r="T336" s="51"/>
      <c r="V336" s="51"/>
      <c r="W336" s="51"/>
      <c r="Z336" s="51"/>
      <c r="AA336" s="51"/>
      <c r="AB336" s="51"/>
      <c r="AC336" s="51"/>
      <c r="AD336" s="51"/>
      <c r="AE336" s="51"/>
      <c r="AF336" s="51"/>
      <c r="AG336" s="51"/>
      <c r="AH336" s="51"/>
      <c r="AI336" s="51"/>
      <c r="AJ336" s="51"/>
      <c r="AK336" s="51"/>
      <c r="AL336" s="51"/>
      <c r="AN336" s="13"/>
      <c r="AO336" s="51"/>
      <c r="AP336" s="51"/>
      <c r="AQ336" s="51"/>
      <c r="AR336" s="51"/>
      <c r="AS336" s="51"/>
      <c r="AT336" s="51"/>
      <c r="AU336" s="51"/>
      <c r="AV336" s="51"/>
      <c r="AW336" s="13"/>
      <c r="AX336" s="55"/>
      <c r="AY336" s="55"/>
    </row>
    <row r="337" spans="9:51" x14ac:dyDescent="0.2">
      <c r="I337" s="51"/>
      <c r="K337" s="51"/>
      <c r="M337" s="51"/>
      <c r="O337" s="51"/>
      <c r="Q337" s="51"/>
      <c r="R337" s="51"/>
      <c r="T337" s="51"/>
      <c r="V337" s="51"/>
      <c r="W337" s="51"/>
      <c r="Z337" s="51"/>
      <c r="AA337" s="51"/>
      <c r="AB337" s="51"/>
      <c r="AC337" s="51"/>
      <c r="AD337" s="51"/>
      <c r="AE337" s="51"/>
      <c r="AF337" s="51"/>
      <c r="AG337" s="51"/>
      <c r="AH337" s="51"/>
      <c r="AI337" s="51"/>
      <c r="AJ337" s="51"/>
      <c r="AK337" s="51"/>
      <c r="AL337" s="51"/>
      <c r="AN337" s="13"/>
      <c r="AO337" s="51"/>
      <c r="AP337" s="51"/>
      <c r="AQ337" s="51"/>
      <c r="AR337" s="51"/>
      <c r="AS337" s="51"/>
      <c r="AT337" s="51"/>
      <c r="AU337" s="51"/>
      <c r="AV337" s="51"/>
      <c r="AW337" s="13"/>
      <c r="AX337" s="55"/>
      <c r="AY337" s="55"/>
    </row>
    <row r="338" spans="9:51" x14ac:dyDescent="0.2">
      <c r="I338" s="51"/>
      <c r="K338" s="51"/>
      <c r="M338" s="51"/>
      <c r="O338" s="51"/>
      <c r="Q338" s="51"/>
      <c r="R338" s="51"/>
      <c r="T338" s="51"/>
      <c r="V338" s="51"/>
      <c r="W338" s="51"/>
      <c r="Z338" s="51"/>
      <c r="AA338" s="51"/>
      <c r="AB338" s="51"/>
      <c r="AC338" s="51"/>
      <c r="AD338" s="51"/>
      <c r="AE338" s="51"/>
      <c r="AF338" s="51"/>
      <c r="AG338" s="51"/>
      <c r="AH338" s="51"/>
      <c r="AI338" s="51"/>
      <c r="AJ338" s="51"/>
      <c r="AK338" s="51"/>
      <c r="AL338" s="51"/>
      <c r="AN338" s="13"/>
      <c r="AO338" s="51"/>
      <c r="AP338" s="51"/>
      <c r="AQ338" s="51"/>
      <c r="AR338" s="51"/>
      <c r="AS338" s="51"/>
      <c r="AT338" s="51"/>
      <c r="AU338" s="51"/>
      <c r="AV338" s="51"/>
      <c r="AW338" s="13"/>
      <c r="AX338" s="55"/>
      <c r="AY338" s="55"/>
    </row>
    <row r="339" spans="9:51" x14ac:dyDescent="0.2">
      <c r="I339" s="51"/>
      <c r="K339" s="51"/>
      <c r="M339" s="51"/>
      <c r="O339" s="51"/>
      <c r="Q339" s="51"/>
      <c r="R339" s="51"/>
      <c r="T339" s="51"/>
      <c r="V339" s="51"/>
      <c r="W339" s="51"/>
      <c r="Z339" s="51"/>
      <c r="AA339" s="51"/>
      <c r="AB339" s="51"/>
      <c r="AC339" s="51"/>
      <c r="AD339" s="51"/>
      <c r="AE339" s="51"/>
      <c r="AF339" s="51"/>
      <c r="AG339" s="51"/>
      <c r="AH339" s="51"/>
      <c r="AI339" s="51"/>
      <c r="AJ339" s="51"/>
      <c r="AK339" s="51"/>
      <c r="AL339" s="51"/>
      <c r="AN339" s="13"/>
      <c r="AO339" s="51"/>
      <c r="AP339" s="51"/>
      <c r="AQ339" s="51"/>
      <c r="AR339" s="51"/>
      <c r="AS339" s="51"/>
      <c r="AT339" s="51"/>
      <c r="AU339" s="51"/>
      <c r="AV339" s="51"/>
      <c r="AW339" s="13"/>
      <c r="AX339" s="55"/>
      <c r="AY339" s="55"/>
    </row>
    <row r="340" spans="9:51" x14ac:dyDescent="0.2">
      <c r="I340" s="51"/>
      <c r="K340" s="51"/>
      <c r="M340" s="51"/>
      <c r="O340" s="51"/>
      <c r="Q340" s="51"/>
      <c r="R340" s="51"/>
      <c r="T340" s="51"/>
      <c r="V340" s="51"/>
      <c r="W340" s="51"/>
      <c r="Z340" s="51"/>
      <c r="AA340" s="51"/>
      <c r="AB340" s="51"/>
      <c r="AC340" s="51"/>
      <c r="AD340" s="51"/>
      <c r="AE340" s="51"/>
      <c r="AF340" s="51"/>
      <c r="AG340" s="51"/>
      <c r="AH340" s="51"/>
      <c r="AI340" s="51"/>
      <c r="AJ340" s="51"/>
      <c r="AK340" s="51"/>
      <c r="AL340" s="51"/>
      <c r="AN340" s="13"/>
      <c r="AO340" s="51"/>
      <c r="AP340" s="51"/>
      <c r="AQ340" s="51"/>
      <c r="AR340" s="51"/>
      <c r="AS340" s="51"/>
      <c r="AT340" s="51"/>
      <c r="AU340" s="51"/>
      <c r="AV340" s="51"/>
      <c r="AW340" s="13"/>
      <c r="AX340" s="55"/>
      <c r="AY340" s="55"/>
    </row>
    <row r="341" spans="9:51" x14ac:dyDescent="0.2">
      <c r="I341" s="51"/>
      <c r="K341" s="51"/>
      <c r="M341" s="51"/>
      <c r="O341" s="51"/>
      <c r="Q341" s="51"/>
      <c r="R341" s="51"/>
      <c r="T341" s="51"/>
      <c r="V341" s="51"/>
      <c r="W341" s="51"/>
      <c r="Z341" s="51"/>
      <c r="AA341" s="51"/>
      <c r="AB341" s="51"/>
      <c r="AC341" s="51"/>
      <c r="AD341" s="51"/>
      <c r="AE341" s="51"/>
      <c r="AF341" s="51"/>
      <c r="AG341" s="51"/>
      <c r="AH341" s="51"/>
      <c r="AI341" s="51"/>
      <c r="AJ341" s="51"/>
      <c r="AK341" s="51"/>
      <c r="AL341" s="51"/>
      <c r="AN341" s="13"/>
      <c r="AO341" s="51"/>
      <c r="AP341" s="51"/>
      <c r="AQ341" s="51"/>
      <c r="AR341" s="51"/>
      <c r="AS341" s="51"/>
      <c r="AT341" s="51"/>
      <c r="AU341" s="51"/>
      <c r="AV341" s="51"/>
      <c r="AW341" s="13"/>
      <c r="AX341" s="55"/>
      <c r="AY341" s="55"/>
    </row>
    <row r="342" spans="9:51" x14ac:dyDescent="0.2">
      <c r="I342" s="51"/>
      <c r="K342" s="51"/>
      <c r="M342" s="51"/>
      <c r="O342" s="51"/>
      <c r="Q342" s="51"/>
      <c r="R342" s="51"/>
      <c r="T342" s="51"/>
      <c r="V342" s="51"/>
      <c r="W342" s="51"/>
      <c r="Z342" s="51"/>
      <c r="AA342" s="51"/>
      <c r="AB342" s="51"/>
      <c r="AC342" s="51"/>
      <c r="AD342" s="51"/>
      <c r="AE342" s="51"/>
      <c r="AF342" s="51"/>
      <c r="AG342" s="51"/>
      <c r="AH342" s="51"/>
      <c r="AI342" s="51"/>
      <c r="AJ342" s="51"/>
      <c r="AK342" s="51"/>
      <c r="AL342" s="51"/>
      <c r="AN342" s="13"/>
      <c r="AO342" s="51"/>
      <c r="AP342" s="51"/>
      <c r="AQ342" s="51"/>
      <c r="AR342" s="51"/>
      <c r="AS342" s="51"/>
      <c r="AT342" s="51"/>
      <c r="AU342" s="51"/>
      <c r="AV342" s="51"/>
      <c r="AW342" s="13"/>
      <c r="AX342" s="55"/>
      <c r="AY342" s="55"/>
    </row>
    <row r="343" spans="9:51" x14ac:dyDescent="0.2">
      <c r="I343" s="51"/>
      <c r="K343" s="51"/>
      <c r="M343" s="51"/>
      <c r="O343" s="51"/>
      <c r="Q343" s="51"/>
      <c r="R343" s="51"/>
      <c r="T343" s="51"/>
      <c r="V343" s="51"/>
      <c r="W343" s="51"/>
      <c r="Z343" s="51"/>
      <c r="AA343" s="51"/>
      <c r="AB343" s="51"/>
      <c r="AC343" s="51"/>
      <c r="AD343" s="51"/>
      <c r="AE343" s="51"/>
      <c r="AF343" s="51"/>
      <c r="AG343" s="51"/>
      <c r="AH343" s="51"/>
      <c r="AI343" s="51"/>
      <c r="AJ343" s="51"/>
      <c r="AK343" s="51"/>
      <c r="AL343" s="51"/>
      <c r="AN343" s="13"/>
      <c r="AO343" s="51"/>
      <c r="AP343" s="51"/>
      <c r="AQ343" s="51"/>
      <c r="AR343" s="51"/>
      <c r="AS343" s="51"/>
      <c r="AT343" s="51"/>
      <c r="AU343" s="51"/>
      <c r="AV343" s="51"/>
      <c r="AW343" s="13"/>
      <c r="AX343" s="55"/>
      <c r="AY343" s="55"/>
    </row>
    <row r="344" spans="9:51" x14ac:dyDescent="0.2">
      <c r="I344" s="51"/>
      <c r="K344" s="51"/>
      <c r="M344" s="51"/>
      <c r="O344" s="51"/>
      <c r="Q344" s="51"/>
      <c r="R344" s="51"/>
      <c r="T344" s="51"/>
      <c r="V344" s="51"/>
      <c r="W344" s="51"/>
      <c r="Z344" s="51"/>
      <c r="AA344" s="51"/>
      <c r="AB344" s="51"/>
      <c r="AC344" s="51"/>
      <c r="AD344" s="51"/>
      <c r="AE344" s="51"/>
      <c r="AF344" s="51"/>
      <c r="AG344" s="51"/>
      <c r="AH344" s="51"/>
      <c r="AI344" s="51"/>
      <c r="AJ344" s="51"/>
      <c r="AK344" s="51"/>
      <c r="AL344" s="51"/>
      <c r="AN344" s="13"/>
      <c r="AO344" s="51"/>
      <c r="AP344" s="51"/>
      <c r="AQ344" s="51"/>
      <c r="AR344" s="51"/>
      <c r="AS344" s="51"/>
      <c r="AT344" s="51"/>
      <c r="AU344" s="51"/>
      <c r="AV344" s="51"/>
      <c r="AW344" s="13"/>
      <c r="AX344" s="55"/>
      <c r="AY344" s="55"/>
    </row>
    <row r="345" spans="9:51" x14ac:dyDescent="0.2">
      <c r="I345" s="51"/>
      <c r="K345" s="51"/>
      <c r="M345" s="51"/>
      <c r="O345" s="51"/>
      <c r="Q345" s="51"/>
      <c r="R345" s="51"/>
      <c r="T345" s="51"/>
      <c r="V345" s="51"/>
      <c r="W345" s="51"/>
      <c r="Z345" s="51"/>
      <c r="AA345" s="51"/>
      <c r="AB345" s="51"/>
      <c r="AC345" s="51"/>
      <c r="AD345" s="51"/>
      <c r="AE345" s="51"/>
      <c r="AF345" s="51"/>
      <c r="AG345" s="51"/>
      <c r="AH345" s="51"/>
      <c r="AI345" s="51"/>
      <c r="AJ345" s="51"/>
      <c r="AK345" s="51"/>
      <c r="AL345" s="51"/>
      <c r="AN345" s="13"/>
      <c r="AO345" s="51"/>
      <c r="AP345" s="51"/>
      <c r="AQ345" s="51"/>
      <c r="AR345" s="51"/>
      <c r="AS345" s="51"/>
      <c r="AT345" s="51"/>
      <c r="AU345" s="51"/>
      <c r="AV345" s="51"/>
      <c r="AW345" s="13"/>
      <c r="AX345" s="55"/>
      <c r="AY345" s="55"/>
    </row>
    <row r="346" spans="9:51" x14ac:dyDescent="0.2">
      <c r="I346" s="51"/>
      <c r="K346" s="51"/>
      <c r="M346" s="51"/>
      <c r="O346" s="51"/>
      <c r="Q346" s="51"/>
      <c r="R346" s="51"/>
      <c r="T346" s="51"/>
      <c r="V346" s="51"/>
      <c r="W346" s="51"/>
      <c r="Z346" s="51"/>
      <c r="AA346" s="51"/>
      <c r="AB346" s="51"/>
      <c r="AC346" s="51"/>
      <c r="AD346" s="51"/>
      <c r="AE346" s="51"/>
      <c r="AF346" s="51"/>
      <c r="AG346" s="51"/>
      <c r="AH346" s="51"/>
      <c r="AI346" s="51"/>
      <c r="AJ346" s="51"/>
      <c r="AK346" s="51"/>
      <c r="AL346" s="51"/>
      <c r="AN346" s="13"/>
      <c r="AO346" s="51"/>
      <c r="AP346" s="51"/>
      <c r="AQ346" s="51"/>
      <c r="AR346" s="51"/>
      <c r="AS346" s="51"/>
      <c r="AT346" s="51"/>
      <c r="AU346" s="51"/>
      <c r="AV346" s="51"/>
      <c r="AW346" s="13"/>
      <c r="AX346" s="55"/>
      <c r="AY346" s="55"/>
    </row>
    <row r="347" spans="9:51" x14ac:dyDescent="0.2">
      <c r="I347" s="51"/>
      <c r="K347" s="51"/>
      <c r="M347" s="51"/>
      <c r="O347" s="51"/>
      <c r="Q347" s="51"/>
      <c r="R347" s="51"/>
      <c r="T347" s="51"/>
      <c r="V347" s="51"/>
      <c r="W347" s="51"/>
      <c r="Z347" s="51"/>
      <c r="AA347" s="51"/>
      <c r="AB347" s="51"/>
      <c r="AC347" s="51"/>
      <c r="AD347" s="51"/>
      <c r="AE347" s="51"/>
      <c r="AF347" s="51"/>
      <c r="AG347" s="51"/>
      <c r="AH347" s="51"/>
      <c r="AI347" s="51"/>
      <c r="AJ347" s="51"/>
      <c r="AK347" s="51"/>
      <c r="AL347" s="51"/>
      <c r="AN347" s="13"/>
      <c r="AO347" s="51"/>
      <c r="AP347" s="51"/>
      <c r="AQ347" s="51"/>
      <c r="AR347" s="51"/>
      <c r="AS347" s="51"/>
      <c r="AT347" s="51"/>
      <c r="AU347" s="51"/>
      <c r="AV347" s="51"/>
      <c r="AW347" s="13"/>
      <c r="AX347" s="55"/>
      <c r="AY347" s="55"/>
    </row>
    <row r="348" spans="9:51" x14ac:dyDescent="0.2">
      <c r="I348" s="51"/>
      <c r="K348" s="51"/>
      <c r="M348" s="51"/>
      <c r="O348" s="51"/>
      <c r="Q348" s="51"/>
      <c r="R348" s="51"/>
      <c r="T348" s="51"/>
      <c r="V348" s="51"/>
      <c r="W348" s="51"/>
      <c r="Z348" s="51"/>
      <c r="AA348" s="51"/>
      <c r="AB348" s="51"/>
      <c r="AC348" s="51"/>
      <c r="AD348" s="51"/>
      <c r="AE348" s="51"/>
      <c r="AF348" s="51"/>
      <c r="AG348" s="51"/>
      <c r="AH348" s="51"/>
      <c r="AI348" s="51"/>
      <c r="AJ348" s="51"/>
      <c r="AK348" s="51"/>
      <c r="AL348" s="51"/>
      <c r="AN348" s="13"/>
      <c r="AO348" s="51"/>
      <c r="AP348" s="51"/>
      <c r="AQ348" s="51"/>
      <c r="AR348" s="51"/>
      <c r="AS348" s="51"/>
      <c r="AT348" s="51"/>
      <c r="AU348" s="51"/>
      <c r="AV348" s="51"/>
      <c r="AW348" s="13"/>
      <c r="AX348" s="55"/>
      <c r="AY348" s="55"/>
    </row>
    <row r="349" spans="9:51" x14ac:dyDescent="0.2">
      <c r="I349" s="51"/>
      <c r="K349" s="51"/>
      <c r="M349" s="51"/>
      <c r="O349" s="51"/>
      <c r="Q349" s="51"/>
      <c r="R349" s="51"/>
      <c r="T349" s="51"/>
      <c r="V349" s="51"/>
      <c r="W349" s="51"/>
      <c r="Z349" s="51"/>
      <c r="AA349" s="51"/>
      <c r="AB349" s="51"/>
      <c r="AC349" s="51"/>
      <c r="AD349" s="51"/>
      <c r="AE349" s="51"/>
      <c r="AF349" s="51"/>
      <c r="AG349" s="51"/>
      <c r="AH349" s="51"/>
      <c r="AI349" s="51"/>
      <c r="AJ349" s="51"/>
      <c r="AK349" s="51"/>
      <c r="AL349" s="51"/>
      <c r="AN349" s="13"/>
      <c r="AO349" s="51"/>
      <c r="AP349" s="51"/>
      <c r="AQ349" s="51"/>
      <c r="AR349" s="51"/>
      <c r="AS349" s="51"/>
      <c r="AT349" s="51"/>
      <c r="AU349" s="51"/>
      <c r="AV349" s="51"/>
      <c r="AW349" s="13"/>
      <c r="AX349" s="55"/>
      <c r="AY349" s="55"/>
    </row>
    <row r="350" spans="9:51" x14ac:dyDescent="0.2">
      <c r="I350" s="51"/>
      <c r="K350" s="51"/>
      <c r="M350" s="51"/>
      <c r="O350" s="51"/>
      <c r="Q350" s="51"/>
      <c r="R350" s="51"/>
      <c r="T350" s="51"/>
      <c r="V350" s="51"/>
      <c r="W350" s="51"/>
      <c r="Z350" s="51"/>
      <c r="AA350" s="51"/>
      <c r="AB350" s="51"/>
      <c r="AC350" s="51"/>
      <c r="AD350" s="51"/>
      <c r="AE350" s="51"/>
      <c r="AF350" s="51"/>
      <c r="AG350" s="51"/>
      <c r="AH350" s="51"/>
      <c r="AI350" s="51"/>
      <c r="AJ350" s="51"/>
      <c r="AK350" s="51"/>
      <c r="AL350" s="51"/>
      <c r="AN350" s="13"/>
      <c r="AO350" s="51"/>
      <c r="AP350" s="51"/>
      <c r="AQ350" s="51"/>
      <c r="AR350" s="51"/>
      <c r="AS350" s="51"/>
      <c r="AT350" s="51"/>
      <c r="AU350" s="51"/>
      <c r="AV350" s="51"/>
      <c r="AW350" s="13"/>
      <c r="AX350" s="55"/>
      <c r="AY350" s="55"/>
    </row>
    <row r="351" spans="9:51" x14ac:dyDescent="0.2">
      <c r="I351" s="51"/>
      <c r="K351" s="51"/>
      <c r="M351" s="51"/>
      <c r="O351" s="51"/>
      <c r="Q351" s="51"/>
      <c r="R351" s="51"/>
      <c r="T351" s="51"/>
      <c r="V351" s="51"/>
      <c r="W351" s="51"/>
      <c r="Z351" s="51"/>
      <c r="AA351" s="51"/>
      <c r="AB351" s="51"/>
      <c r="AC351" s="51"/>
      <c r="AD351" s="51"/>
      <c r="AE351" s="51"/>
      <c r="AF351" s="51"/>
      <c r="AG351" s="51"/>
      <c r="AH351" s="51"/>
      <c r="AI351" s="51"/>
      <c r="AJ351" s="51"/>
      <c r="AK351" s="51"/>
      <c r="AL351" s="51"/>
      <c r="AN351" s="13"/>
      <c r="AO351" s="51"/>
      <c r="AP351" s="51"/>
      <c r="AQ351" s="51"/>
      <c r="AR351" s="51"/>
      <c r="AS351" s="51"/>
      <c r="AT351" s="51"/>
      <c r="AU351" s="51"/>
      <c r="AV351" s="51"/>
      <c r="AW351" s="13"/>
      <c r="AX351" s="55"/>
      <c r="AY351" s="55"/>
    </row>
    <row r="352" spans="9:51" x14ac:dyDescent="0.2">
      <c r="I352" s="51"/>
      <c r="K352" s="51"/>
      <c r="M352" s="51"/>
      <c r="O352" s="51"/>
      <c r="Q352" s="51"/>
      <c r="R352" s="51"/>
      <c r="T352" s="51"/>
      <c r="V352" s="51"/>
      <c r="W352" s="51"/>
      <c r="Z352" s="51"/>
      <c r="AA352" s="51"/>
      <c r="AB352" s="51"/>
      <c r="AC352" s="51"/>
      <c r="AD352" s="51"/>
      <c r="AE352" s="51"/>
      <c r="AF352" s="51"/>
      <c r="AG352" s="51"/>
      <c r="AH352" s="51"/>
      <c r="AI352" s="51"/>
      <c r="AJ352" s="51"/>
      <c r="AK352" s="51"/>
      <c r="AL352" s="51"/>
      <c r="AN352" s="13"/>
      <c r="AO352" s="51"/>
      <c r="AP352" s="51"/>
      <c r="AQ352" s="51"/>
      <c r="AR352" s="51"/>
      <c r="AS352" s="51"/>
      <c r="AT352" s="51"/>
      <c r="AU352" s="51"/>
      <c r="AV352" s="51"/>
      <c r="AW352" s="13"/>
      <c r="AX352" s="55"/>
      <c r="AY352" s="55"/>
    </row>
    <row r="353" spans="9:51" x14ac:dyDescent="0.2">
      <c r="I353" s="51"/>
      <c r="K353" s="51"/>
      <c r="M353" s="51"/>
      <c r="O353" s="51"/>
      <c r="Q353" s="51"/>
      <c r="R353" s="51"/>
      <c r="T353" s="51"/>
      <c r="V353" s="51"/>
      <c r="W353" s="51"/>
      <c r="Z353" s="51"/>
      <c r="AA353" s="51"/>
      <c r="AB353" s="51"/>
      <c r="AC353" s="51"/>
      <c r="AD353" s="51"/>
      <c r="AE353" s="51"/>
      <c r="AF353" s="51"/>
      <c r="AG353" s="51"/>
      <c r="AH353" s="51"/>
      <c r="AI353" s="51"/>
      <c r="AJ353" s="51"/>
      <c r="AK353" s="51"/>
      <c r="AL353" s="51"/>
      <c r="AN353" s="13"/>
      <c r="AO353" s="51"/>
      <c r="AP353" s="51"/>
      <c r="AQ353" s="51"/>
      <c r="AR353" s="51"/>
      <c r="AS353" s="51"/>
      <c r="AT353" s="51"/>
      <c r="AU353" s="51"/>
      <c r="AV353" s="51"/>
      <c r="AW353" s="13"/>
      <c r="AX353" s="55"/>
      <c r="AY353" s="55"/>
    </row>
    <row r="354" spans="9:51" x14ac:dyDescent="0.2">
      <c r="I354" s="51"/>
      <c r="K354" s="51"/>
      <c r="M354" s="51"/>
      <c r="O354" s="51"/>
      <c r="Q354" s="51"/>
      <c r="R354" s="51"/>
      <c r="T354" s="51"/>
      <c r="V354" s="51"/>
      <c r="W354" s="51"/>
      <c r="Z354" s="51"/>
      <c r="AA354" s="51"/>
      <c r="AB354" s="51"/>
      <c r="AC354" s="51"/>
      <c r="AD354" s="51"/>
      <c r="AE354" s="51"/>
      <c r="AF354" s="51"/>
      <c r="AG354" s="51"/>
      <c r="AH354" s="51"/>
      <c r="AI354" s="51"/>
      <c r="AJ354" s="51"/>
      <c r="AK354" s="51"/>
      <c r="AL354" s="51"/>
      <c r="AN354" s="13"/>
      <c r="AO354" s="51"/>
      <c r="AP354" s="51"/>
      <c r="AQ354" s="51"/>
      <c r="AR354" s="51"/>
      <c r="AS354" s="51"/>
      <c r="AT354" s="51"/>
      <c r="AU354" s="51"/>
      <c r="AV354" s="51"/>
      <c r="AW354" s="13"/>
      <c r="AX354" s="55"/>
      <c r="AY354" s="55"/>
    </row>
    <row r="355" spans="9:51" x14ac:dyDescent="0.2">
      <c r="I355" s="51"/>
      <c r="K355" s="51"/>
      <c r="M355" s="51"/>
      <c r="O355" s="51"/>
      <c r="Q355" s="51"/>
      <c r="R355" s="51"/>
      <c r="T355" s="51"/>
      <c r="V355" s="51"/>
      <c r="W355" s="51"/>
      <c r="Z355" s="51"/>
      <c r="AA355" s="51"/>
      <c r="AB355" s="51"/>
      <c r="AC355" s="51"/>
      <c r="AD355" s="51"/>
      <c r="AE355" s="51"/>
      <c r="AF355" s="51"/>
      <c r="AG355" s="51"/>
      <c r="AH355" s="51"/>
      <c r="AI355" s="51"/>
      <c r="AJ355" s="51"/>
      <c r="AK355" s="51"/>
      <c r="AL355" s="51"/>
      <c r="AN355" s="13"/>
      <c r="AO355" s="51"/>
      <c r="AP355" s="51"/>
      <c r="AQ355" s="51"/>
      <c r="AR355" s="51"/>
      <c r="AS355" s="51"/>
      <c r="AT355" s="51"/>
      <c r="AU355" s="51"/>
      <c r="AV355" s="51"/>
      <c r="AW355" s="13"/>
      <c r="AX355" s="55"/>
      <c r="AY355" s="55"/>
    </row>
    <row r="356" spans="9:51" x14ac:dyDescent="0.2">
      <c r="I356" s="51"/>
      <c r="K356" s="51"/>
      <c r="M356" s="51"/>
      <c r="O356" s="51"/>
      <c r="Q356" s="51"/>
      <c r="R356" s="51"/>
      <c r="T356" s="51"/>
      <c r="V356" s="51"/>
      <c r="W356" s="51"/>
      <c r="Z356" s="51"/>
      <c r="AA356" s="51"/>
      <c r="AB356" s="51"/>
      <c r="AC356" s="51"/>
      <c r="AD356" s="51"/>
      <c r="AE356" s="51"/>
      <c r="AF356" s="51"/>
      <c r="AG356" s="51"/>
      <c r="AH356" s="51"/>
      <c r="AI356" s="51"/>
      <c r="AJ356" s="51"/>
      <c r="AK356" s="51"/>
      <c r="AL356" s="51"/>
      <c r="AN356" s="13"/>
      <c r="AO356" s="51"/>
      <c r="AP356" s="51"/>
      <c r="AQ356" s="51"/>
      <c r="AR356" s="51"/>
      <c r="AS356" s="51"/>
      <c r="AT356" s="51"/>
      <c r="AU356" s="51"/>
      <c r="AV356" s="51"/>
      <c r="AW356" s="13"/>
      <c r="AX356" s="55"/>
      <c r="AY356" s="55"/>
    </row>
    <row r="357" spans="9:51" x14ac:dyDescent="0.2">
      <c r="I357" s="51"/>
      <c r="K357" s="51"/>
      <c r="M357" s="51"/>
      <c r="O357" s="51"/>
      <c r="Q357" s="51"/>
      <c r="R357" s="51"/>
      <c r="T357" s="51"/>
      <c r="V357" s="51"/>
      <c r="W357" s="51"/>
      <c r="Z357" s="51"/>
      <c r="AA357" s="51"/>
      <c r="AB357" s="51"/>
      <c r="AC357" s="51"/>
      <c r="AD357" s="51"/>
      <c r="AE357" s="51"/>
      <c r="AF357" s="51"/>
      <c r="AG357" s="51"/>
      <c r="AH357" s="51"/>
      <c r="AI357" s="51"/>
      <c r="AJ357" s="51"/>
      <c r="AK357" s="51"/>
      <c r="AL357" s="51"/>
      <c r="AN357" s="13"/>
      <c r="AO357" s="51"/>
      <c r="AP357" s="51"/>
      <c r="AQ357" s="51"/>
      <c r="AR357" s="51"/>
      <c r="AS357" s="51"/>
      <c r="AT357" s="51"/>
      <c r="AU357" s="51"/>
      <c r="AV357" s="51"/>
      <c r="AW357" s="13"/>
      <c r="AX357" s="55"/>
      <c r="AY357" s="55"/>
    </row>
    <row r="358" spans="9:51" x14ac:dyDescent="0.2">
      <c r="I358" s="51"/>
      <c r="K358" s="51"/>
      <c r="M358" s="51"/>
      <c r="O358" s="51"/>
      <c r="Q358" s="51"/>
      <c r="R358" s="51"/>
      <c r="T358" s="51"/>
      <c r="V358" s="51"/>
      <c r="W358" s="51"/>
      <c r="Z358" s="51"/>
      <c r="AA358" s="51"/>
      <c r="AB358" s="51"/>
      <c r="AC358" s="51"/>
      <c r="AD358" s="51"/>
      <c r="AE358" s="51"/>
      <c r="AF358" s="51"/>
      <c r="AG358" s="51"/>
      <c r="AH358" s="51"/>
      <c r="AI358" s="51"/>
      <c r="AJ358" s="51"/>
      <c r="AK358" s="51"/>
      <c r="AL358" s="51"/>
      <c r="AN358" s="13"/>
      <c r="AO358" s="51"/>
      <c r="AP358" s="51"/>
      <c r="AQ358" s="51"/>
      <c r="AR358" s="51"/>
      <c r="AS358" s="51"/>
      <c r="AT358" s="51"/>
      <c r="AU358" s="51"/>
      <c r="AV358" s="51"/>
      <c r="AW358" s="13"/>
      <c r="AX358" s="55"/>
      <c r="AY358" s="55"/>
    </row>
    <row r="359" spans="9:51" x14ac:dyDescent="0.2">
      <c r="I359" s="51"/>
      <c r="K359" s="51"/>
      <c r="M359" s="51"/>
      <c r="O359" s="51"/>
      <c r="Q359" s="51"/>
      <c r="R359" s="51"/>
      <c r="T359" s="51"/>
      <c r="V359" s="51"/>
      <c r="W359" s="51"/>
      <c r="Z359" s="51"/>
      <c r="AA359" s="51"/>
      <c r="AB359" s="51"/>
      <c r="AC359" s="51"/>
      <c r="AD359" s="51"/>
      <c r="AE359" s="51"/>
      <c r="AF359" s="51"/>
      <c r="AG359" s="51"/>
      <c r="AH359" s="51"/>
      <c r="AI359" s="51"/>
      <c r="AJ359" s="51"/>
      <c r="AK359" s="51"/>
      <c r="AL359" s="51"/>
      <c r="AN359" s="13"/>
      <c r="AO359" s="51"/>
      <c r="AP359" s="51"/>
      <c r="AQ359" s="51"/>
      <c r="AR359" s="51"/>
      <c r="AS359" s="51"/>
      <c r="AT359" s="51"/>
      <c r="AU359" s="51"/>
      <c r="AV359" s="51"/>
      <c r="AW359" s="13"/>
      <c r="AX359" s="55"/>
      <c r="AY359" s="55"/>
    </row>
    <row r="360" spans="9:51" x14ac:dyDescent="0.2">
      <c r="I360" s="51"/>
      <c r="K360" s="51"/>
      <c r="M360" s="51"/>
      <c r="O360" s="51"/>
      <c r="Q360" s="51"/>
      <c r="R360" s="51"/>
      <c r="T360" s="51"/>
      <c r="V360" s="51"/>
      <c r="W360" s="51"/>
      <c r="Z360" s="51"/>
      <c r="AA360" s="51"/>
      <c r="AB360" s="51"/>
      <c r="AC360" s="51"/>
      <c r="AD360" s="51"/>
      <c r="AE360" s="51"/>
      <c r="AF360" s="51"/>
      <c r="AG360" s="51"/>
      <c r="AH360" s="51"/>
      <c r="AI360" s="51"/>
      <c r="AJ360" s="51"/>
      <c r="AK360" s="51"/>
      <c r="AL360" s="51"/>
      <c r="AN360" s="13"/>
      <c r="AO360" s="51"/>
      <c r="AP360" s="51"/>
      <c r="AQ360" s="51"/>
      <c r="AR360" s="51"/>
      <c r="AS360" s="51"/>
      <c r="AT360" s="51"/>
      <c r="AU360" s="51"/>
      <c r="AV360" s="51"/>
      <c r="AW360" s="13"/>
      <c r="AX360" s="55"/>
      <c r="AY360" s="55"/>
    </row>
    <row r="361" spans="9:51" x14ac:dyDescent="0.2">
      <c r="I361" s="51"/>
      <c r="K361" s="51"/>
      <c r="M361" s="51"/>
      <c r="O361" s="51"/>
      <c r="Q361" s="51"/>
      <c r="R361" s="51"/>
      <c r="T361" s="51"/>
      <c r="V361" s="51"/>
      <c r="W361" s="51"/>
      <c r="Z361" s="51"/>
      <c r="AA361" s="51"/>
      <c r="AB361" s="51"/>
      <c r="AC361" s="51"/>
      <c r="AD361" s="51"/>
      <c r="AE361" s="51"/>
      <c r="AF361" s="51"/>
      <c r="AG361" s="51"/>
      <c r="AH361" s="51"/>
      <c r="AI361" s="51"/>
      <c r="AJ361" s="51"/>
      <c r="AK361" s="51"/>
      <c r="AL361" s="51"/>
      <c r="AN361" s="13"/>
      <c r="AO361" s="51"/>
      <c r="AP361" s="51"/>
      <c r="AQ361" s="51"/>
      <c r="AR361" s="51"/>
      <c r="AS361" s="51"/>
      <c r="AT361" s="51"/>
      <c r="AU361" s="51"/>
      <c r="AV361" s="51"/>
      <c r="AW361" s="13"/>
      <c r="AX361" s="55"/>
      <c r="AY361" s="55"/>
    </row>
    <row r="362" spans="9:51" x14ac:dyDescent="0.2">
      <c r="I362" s="51"/>
      <c r="K362" s="51"/>
      <c r="M362" s="51"/>
      <c r="O362" s="51"/>
      <c r="Q362" s="51"/>
      <c r="R362" s="51"/>
      <c r="T362" s="51"/>
      <c r="V362" s="51"/>
      <c r="W362" s="51"/>
      <c r="Z362" s="51"/>
      <c r="AA362" s="51"/>
      <c r="AB362" s="51"/>
      <c r="AC362" s="51"/>
      <c r="AD362" s="51"/>
      <c r="AE362" s="51"/>
      <c r="AF362" s="51"/>
      <c r="AG362" s="51"/>
      <c r="AH362" s="51"/>
      <c r="AI362" s="51"/>
      <c r="AJ362" s="51"/>
      <c r="AK362" s="51"/>
      <c r="AL362" s="51"/>
      <c r="AN362" s="13"/>
      <c r="AO362" s="51"/>
      <c r="AP362" s="51"/>
      <c r="AQ362" s="51"/>
      <c r="AR362" s="51"/>
      <c r="AS362" s="51"/>
      <c r="AT362" s="51"/>
      <c r="AU362" s="51"/>
      <c r="AV362" s="51"/>
      <c r="AW362" s="13"/>
      <c r="AX362" s="55"/>
      <c r="AY362" s="55"/>
    </row>
    <row r="363" spans="9:51" x14ac:dyDescent="0.2">
      <c r="I363" s="51"/>
      <c r="K363" s="51"/>
      <c r="M363" s="51"/>
      <c r="O363" s="51"/>
      <c r="Q363" s="51"/>
      <c r="R363" s="51"/>
      <c r="T363" s="51"/>
      <c r="V363" s="51"/>
      <c r="W363" s="51"/>
      <c r="Z363" s="51"/>
      <c r="AA363" s="51"/>
      <c r="AB363" s="51"/>
      <c r="AC363" s="51"/>
      <c r="AD363" s="51"/>
      <c r="AE363" s="51"/>
      <c r="AF363" s="51"/>
      <c r="AG363" s="51"/>
      <c r="AH363" s="51"/>
      <c r="AI363" s="51"/>
      <c r="AJ363" s="51"/>
      <c r="AK363" s="51"/>
      <c r="AL363" s="51"/>
      <c r="AN363" s="13"/>
      <c r="AO363" s="51"/>
      <c r="AP363" s="51"/>
      <c r="AQ363" s="51"/>
      <c r="AR363" s="51"/>
      <c r="AS363" s="51"/>
      <c r="AT363" s="51"/>
      <c r="AU363" s="51"/>
      <c r="AV363" s="51"/>
      <c r="AW363" s="13"/>
      <c r="AX363" s="55"/>
      <c r="AY363" s="55"/>
    </row>
    <row r="364" spans="9:51" x14ac:dyDescent="0.2">
      <c r="I364" s="51"/>
      <c r="K364" s="51"/>
      <c r="M364" s="51"/>
      <c r="O364" s="51"/>
      <c r="Q364" s="51"/>
      <c r="R364" s="51"/>
      <c r="T364" s="51"/>
      <c r="V364" s="51"/>
      <c r="W364" s="51"/>
      <c r="Z364" s="51"/>
      <c r="AA364" s="51"/>
      <c r="AB364" s="51"/>
      <c r="AC364" s="51"/>
      <c r="AD364" s="51"/>
      <c r="AE364" s="51"/>
      <c r="AF364" s="51"/>
      <c r="AG364" s="51"/>
      <c r="AH364" s="51"/>
      <c r="AI364" s="51"/>
      <c r="AJ364" s="51"/>
      <c r="AK364" s="51"/>
      <c r="AL364" s="51"/>
      <c r="AN364" s="13"/>
      <c r="AO364" s="51"/>
      <c r="AP364" s="51"/>
      <c r="AQ364" s="51"/>
      <c r="AR364" s="51"/>
      <c r="AS364" s="51"/>
      <c r="AT364" s="51"/>
      <c r="AU364" s="51"/>
      <c r="AV364" s="51"/>
      <c r="AW364" s="13"/>
      <c r="AX364" s="55"/>
      <c r="AY364" s="55"/>
    </row>
    <row r="365" spans="9:51" x14ac:dyDescent="0.2">
      <c r="I365" s="51"/>
      <c r="K365" s="51"/>
      <c r="M365" s="51"/>
      <c r="O365" s="51"/>
      <c r="Q365" s="51"/>
      <c r="R365" s="51"/>
      <c r="T365" s="51"/>
      <c r="V365" s="51"/>
      <c r="W365" s="51"/>
      <c r="Z365" s="51"/>
      <c r="AA365" s="51"/>
      <c r="AB365" s="51"/>
      <c r="AC365" s="51"/>
      <c r="AD365" s="51"/>
      <c r="AE365" s="51"/>
      <c r="AF365" s="51"/>
      <c r="AG365" s="51"/>
      <c r="AH365" s="51"/>
      <c r="AI365" s="51"/>
      <c r="AJ365" s="51"/>
      <c r="AK365" s="51"/>
      <c r="AL365" s="51"/>
      <c r="AN365" s="13"/>
      <c r="AO365" s="51"/>
      <c r="AP365" s="51"/>
      <c r="AQ365" s="51"/>
      <c r="AR365" s="51"/>
      <c r="AS365" s="51"/>
      <c r="AT365" s="51"/>
      <c r="AU365" s="51"/>
      <c r="AV365" s="51"/>
      <c r="AW365" s="13"/>
      <c r="AX365" s="55"/>
      <c r="AY365" s="55"/>
    </row>
    <row r="366" spans="9:51" x14ac:dyDescent="0.2">
      <c r="I366" s="51"/>
      <c r="K366" s="51"/>
      <c r="M366" s="51"/>
      <c r="O366" s="51"/>
      <c r="Q366" s="51"/>
      <c r="R366" s="51"/>
      <c r="T366" s="51"/>
      <c r="V366" s="51"/>
      <c r="W366" s="51"/>
      <c r="Z366" s="51"/>
      <c r="AA366" s="51"/>
      <c r="AB366" s="51"/>
      <c r="AC366" s="51"/>
      <c r="AD366" s="51"/>
      <c r="AE366" s="51"/>
      <c r="AF366" s="51"/>
      <c r="AG366" s="51"/>
      <c r="AH366" s="51"/>
      <c r="AI366" s="51"/>
      <c r="AJ366" s="51"/>
      <c r="AK366" s="51"/>
      <c r="AL366" s="51"/>
      <c r="AN366" s="13"/>
      <c r="AO366" s="51"/>
      <c r="AP366" s="51"/>
      <c r="AQ366" s="51"/>
      <c r="AR366" s="51"/>
      <c r="AS366" s="51"/>
      <c r="AT366" s="51"/>
      <c r="AU366" s="51"/>
      <c r="AV366" s="51"/>
      <c r="AW366" s="13"/>
      <c r="AX366" s="55"/>
      <c r="AY366" s="55"/>
    </row>
    <row r="367" spans="9:51" x14ac:dyDescent="0.2">
      <c r="I367" s="51"/>
      <c r="K367" s="51"/>
      <c r="M367" s="51"/>
      <c r="O367" s="51"/>
      <c r="Q367" s="51"/>
      <c r="R367" s="51"/>
      <c r="T367" s="51"/>
      <c r="V367" s="51"/>
      <c r="W367" s="51"/>
      <c r="Z367" s="51"/>
      <c r="AA367" s="51"/>
      <c r="AB367" s="51"/>
      <c r="AC367" s="51"/>
      <c r="AD367" s="51"/>
      <c r="AE367" s="51"/>
      <c r="AF367" s="51"/>
      <c r="AG367" s="51"/>
      <c r="AH367" s="51"/>
      <c r="AI367" s="51"/>
      <c r="AJ367" s="51"/>
      <c r="AK367" s="51"/>
      <c r="AL367" s="51"/>
      <c r="AN367" s="13"/>
      <c r="AO367" s="51"/>
      <c r="AP367" s="51"/>
      <c r="AQ367" s="51"/>
      <c r="AR367" s="51"/>
      <c r="AS367" s="51"/>
      <c r="AT367" s="51"/>
      <c r="AU367" s="51"/>
      <c r="AV367" s="51"/>
      <c r="AW367" s="13"/>
      <c r="AX367" s="55"/>
      <c r="AY367" s="55"/>
    </row>
    <row r="368" spans="9:51" x14ac:dyDescent="0.2">
      <c r="I368" s="51"/>
      <c r="K368" s="51"/>
      <c r="M368" s="51"/>
      <c r="O368" s="51"/>
      <c r="Q368" s="51"/>
      <c r="R368" s="51"/>
      <c r="T368" s="51"/>
      <c r="V368" s="51"/>
      <c r="W368" s="51"/>
      <c r="Z368" s="51"/>
      <c r="AA368" s="51"/>
      <c r="AB368" s="51"/>
      <c r="AC368" s="51"/>
      <c r="AD368" s="51"/>
      <c r="AE368" s="51"/>
      <c r="AF368" s="51"/>
      <c r="AG368" s="51"/>
      <c r="AH368" s="51"/>
      <c r="AI368" s="51"/>
      <c r="AJ368" s="51"/>
      <c r="AK368" s="51"/>
      <c r="AL368" s="51"/>
      <c r="AN368" s="13"/>
      <c r="AO368" s="51"/>
      <c r="AP368" s="51"/>
      <c r="AQ368" s="51"/>
      <c r="AR368" s="51"/>
      <c r="AS368" s="51"/>
      <c r="AT368" s="51"/>
      <c r="AU368" s="51"/>
      <c r="AV368" s="51"/>
      <c r="AW368" s="13"/>
      <c r="AX368" s="55"/>
      <c r="AY368" s="55"/>
    </row>
    <row r="369" spans="9:51" x14ac:dyDescent="0.2">
      <c r="I369" s="51"/>
      <c r="K369" s="51"/>
      <c r="M369" s="51"/>
      <c r="O369" s="51"/>
      <c r="Q369" s="51"/>
      <c r="R369" s="51"/>
      <c r="T369" s="51"/>
      <c r="V369" s="51"/>
      <c r="W369" s="51"/>
      <c r="Z369" s="51"/>
      <c r="AA369" s="51"/>
      <c r="AB369" s="51"/>
      <c r="AC369" s="51"/>
      <c r="AD369" s="51"/>
      <c r="AE369" s="51"/>
      <c r="AF369" s="51"/>
      <c r="AG369" s="51"/>
      <c r="AH369" s="51"/>
      <c r="AI369" s="51"/>
      <c r="AJ369" s="51"/>
      <c r="AK369" s="51"/>
      <c r="AL369" s="51"/>
      <c r="AN369" s="13"/>
      <c r="AO369" s="51"/>
      <c r="AP369" s="51"/>
      <c r="AQ369" s="51"/>
      <c r="AR369" s="51"/>
      <c r="AS369" s="51"/>
      <c r="AT369" s="51"/>
      <c r="AU369" s="51"/>
      <c r="AV369" s="51"/>
      <c r="AW369" s="13"/>
      <c r="AX369" s="55"/>
      <c r="AY369" s="55"/>
    </row>
    <row r="370" spans="9:51" x14ac:dyDescent="0.2">
      <c r="I370" s="51"/>
      <c r="K370" s="51"/>
      <c r="M370" s="51"/>
      <c r="O370" s="51"/>
      <c r="Q370" s="51"/>
      <c r="R370" s="51"/>
      <c r="T370" s="51"/>
      <c r="V370" s="51"/>
      <c r="W370" s="51"/>
      <c r="Z370" s="51"/>
      <c r="AA370" s="51"/>
      <c r="AB370" s="51"/>
      <c r="AC370" s="51"/>
      <c r="AD370" s="51"/>
      <c r="AE370" s="51"/>
      <c r="AF370" s="51"/>
      <c r="AG370" s="51"/>
      <c r="AH370" s="51"/>
      <c r="AI370" s="51"/>
      <c r="AJ370" s="51"/>
      <c r="AK370" s="51"/>
      <c r="AL370" s="51"/>
      <c r="AN370" s="13"/>
      <c r="AO370" s="51"/>
      <c r="AP370" s="51"/>
      <c r="AQ370" s="51"/>
      <c r="AR370" s="51"/>
      <c r="AS370" s="51"/>
      <c r="AT370" s="51"/>
      <c r="AU370" s="51"/>
      <c r="AV370" s="51"/>
      <c r="AW370" s="13"/>
      <c r="AX370" s="55"/>
      <c r="AY370" s="55"/>
    </row>
    <row r="371" spans="9:51" x14ac:dyDescent="0.2">
      <c r="I371" s="51"/>
      <c r="K371" s="51"/>
      <c r="M371" s="51"/>
      <c r="O371" s="51"/>
      <c r="Q371" s="51"/>
      <c r="R371" s="51"/>
      <c r="T371" s="51"/>
      <c r="V371" s="51"/>
      <c r="W371" s="51"/>
      <c r="Z371" s="51"/>
      <c r="AA371" s="51"/>
      <c r="AB371" s="51"/>
      <c r="AC371" s="51"/>
      <c r="AD371" s="51"/>
      <c r="AE371" s="51"/>
      <c r="AF371" s="51"/>
      <c r="AG371" s="51"/>
      <c r="AH371" s="51"/>
      <c r="AI371" s="51"/>
      <c r="AJ371" s="51"/>
      <c r="AK371" s="51"/>
      <c r="AL371" s="51"/>
      <c r="AN371" s="13"/>
      <c r="AO371" s="51"/>
      <c r="AP371" s="51"/>
      <c r="AQ371" s="51"/>
      <c r="AR371" s="51"/>
      <c r="AS371" s="51"/>
      <c r="AT371" s="51"/>
      <c r="AU371" s="51"/>
      <c r="AV371" s="51"/>
      <c r="AW371" s="13"/>
      <c r="AX371" s="55"/>
      <c r="AY371" s="55"/>
    </row>
    <row r="372" spans="9:51" x14ac:dyDescent="0.2">
      <c r="I372" s="51"/>
      <c r="K372" s="51"/>
      <c r="M372" s="51"/>
      <c r="O372" s="51"/>
      <c r="Q372" s="51"/>
      <c r="R372" s="51"/>
      <c r="T372" s="51"/>
      <c r="V372" s="51"/>
      <c r="W372" s="51"/>
      <c r="Z372" s="51"/>
      <c r="AA372" s="51"/>
      <c r="AB372" s="51"/>
      <c r="AC372" s="51"/>
      <c r="AD372" s="51"/>
      <c r="AE372" s="51"/>
      <c r="AF372" s="51"/>
      <c r="AG372" s="51"/>
      <c r="AH372" s="51"/>
      <c r="AI372" s="51"/>
      <c r="AJ372" s="51"/>
      <c r="AK372" s="51"/>
      <c r="AL372" s="51"/>
      <c r="AN372" s="13"/>
      <c r="AO372" s="51"/>
      <c r="AP372" s="51"/>
      <c r="AQ372" s="51"/>
      <c r="AR372" s="51"/>
      <c r="AS372" s="51"/>
      <c r="AT372" s="51"/>
      <c r="AU372" s="51"/>
      <c r="AV372" s="51"/>
      <c r="AW372" s="13"/>
      <c r="AX372" s="55"/>
      <c r="AY372" s="55"/>
    </row>
    <row r="373" spans="9:51" x14ac:dyDescent="0.2">
      <c r="I373" s="51"/>
      <c r="K373" s="51"/>
      <c r="M373" s="51"/>
      <c r="O373" s="51"/>
      <c r="Q373" s="51"/>
      <c r="R373" s="51"/>
      <c r="T373" s="51"/>
      <c r="V373" s="51"/>
      <c r="W373" s="51"/>
      <c r="Z373" s="51"/>
      <c r="AA373" s="51"/>
      <c r="AB373" s="51"/>
      <c r="AC373" s="51"/>
      <c r="AD373" s="51"/>
      <c r="AE373" s="51"/>
      <c r="AF373" s="51"/>
      <c r="AG373" s="51"/>
      <c r="AH373" s="51"/>
      <c r="AI373" s="51"/>
      <c r="AJ373" s="51"/>
      <c r="AK373" s="51"/>
      <c r="AL373" s="51"/>
      <c r="AN373" s="13"/>
      <c r="AO373" s="51"/>
      <c r="AP373" s="51"/>
      <c r="AQ373" s="51"/>
      <c r="AR373" s="51"/>
      <c r="AS373" s="51"/>
      <c r="AT373" s="51"/>
      <c r="AU373" s="51"/>
      <c r="AV373" s="51"/>
      <c r="AW373" s="13"/>
      <c r="AX373" s="55"/>
      <c r="AY373" s="55"/>
    </row>
    <row r="374" spans="9:51" x14ac:dyDescent="0.2">
      <c r="I374" s="51"/>
      <c r="K374" s="51"/>
      <c r="M374" s="51"/>
      <c r="O374" s="51"/>
      <c r="Q374" s="51"/>
      <c r="R374" s="51"/>
      <c r="T374" s="51"/>
      <c r="V374" s="51"/>
      <c r="W374" s="51"/>
      <c r="Z374" s="51"/>
      <c r="AA374" s="51"/>
      <c r="AB374" s="51"/>
      <c r="AC374" s="51"/>
      <c r="AD374" s="51"/>
      <c r="AE374" s="51"/>
      <c r="AF374" s="51"/>
      <c r="AG374" s="51"/>
      <c r="AH374" s="51"/>
      <c r="AI374" s="51"/>
      <c r="AJ374" s="51"/>
      <c r="AK374" s="51"/>
      <c r="AL374" s="51"/>
      <c r="AN374" s="13"/>
      <c r="AO374" s="51"/>
      <c r="AP374" s="51"/>
      <c r="AQ374" s="51"/>
      <c r="AR374" s="51"/>
      <c r="AS374" s="51"/>
      <c r="AT374" s="51"/>
      <c r="AU374" s="51"/>
      <c r="AV374" s="51"/>
      <c r="AW374" s="13"/>
      <c r="AX374" s="55"/>
      <c r="AY374" s="55"/>
    </row>
    <row r="375" spans="9:51" x14ac:dyDescent="0.2">
      <c r="I375" s="51"/>
      <c r="K375" s="51"/>
      <c r="M375" s="51"/>
      <c r="O375" s="51"/>
      <c r="Q375" s="51"/>
      <c r="R375" s="51"/>
      <c r="T375" s="51"/>
      <c r="V375" s="51"/>
      <c r="W375" s="51"/>
      <c r="Z375" s="51"/>
      <c r="AA375" s="51"/>
      <c r="AB375" s="51"/>
      <c r="AC375" s="51"/>
      <c r="AD375" s="51"/>
      <c r="AE375" s="51"/>
      <c r="AF375" s="51"/>
      <c r="AG375" s="51"/>
      <c r="AH375" s="51"/>
      <c r="AI375" s="51"/>
      <c r="AJ375" s="51"/>
      <c r="AK375" s="51"/>
      <c r="AL375" s="51"/>
      <c r="AN375" s="13"/>
      <c r="AO375" s="51"/>
      <c r="AP375" s="51"/>
      <c r="AQ375" s="51"/>
      <c r="AR375" s="51"/>
      <c r="AS375" s="51"/>
      <c r="AT375" s="51"/>
      <c r="AU375" s="51"/>
      <c r="AV375" s="51"/>
      <c r="AW375" s="13"/>
      <c r="AX375" s="55"/>
      <c r="AY375" s="55"/>
    </row>
    <row r="376" spans="9:51" x14ac:dyDescent="0.2">
      <c r="I376" s="51"/>
      <c r="K376" s="51"/>
      <c r="M376" s="51"/>
      <c r="O376" s="51"/>
      <c r="Q376" s="51"/>
      <c r="R376" s="51"/>
      <c r="T376" s="51"/>
      <c r="V376" s="51"/>
      <c r="W376" s="51"/>
      <c r="Z376" s="51"/>
      <c r="AA376" s="51"/>
      <c r="AB376" s="51"/>
      <c r="AC376" s="51"/>
      <c r="AD376" s="51"/>
      <c r="AE376" s="51"/>
      <c r="AF376" s="51"/>
      <c r="AG376" s="51"/>
      <c r="AH376" s="51"/>
      <c r="AI376" s="51"/>
      <c r="AJ376" s="51"/>
      <c r="AK376" s="51"/>
      <c r="AL376" s="51"/>
      <c r="AN376" s="13"/>
      <c r="AO376" s="51"/>
      <c r="AP376" s="51"/>
      <c r="AQ376" s="51"/>
      <c r="AR376" s="51"/>
      <c r="AS376" s="51"/>
      <c r="AT376" s="51"/>
      <c r="AU376" s="51"/>
      <c r="AV376" s="51"/>
      <c r="AW376" s="13"/>
      <c r="AX376" s="55"/>
      <c r="AY376" s="55"/>
    </row>
    <row r="377" spans="9:51" x14ac:dyDescent="0.2">
      <c r="I377" s="51"/>
      <c r="K377" s="51"/>
      <c r="M377" s="51"/>
      <c r="O377" s="51"/>
      <c r="Q377" s="51"/>
      <c r="R377" s="51"/>
      <c r="T377" s="51"/>
      <c r="V377" s="51"/>
      <c r="W377" s="51"/>
      <c r="Z377" s="51"/>
      <c r="AA377" s="51"/>
      <c r="AB377" s="51"/>
      <c r="AC377" s="51"/>
      <c r="AD377" s="51"/>
      <c r="AE377" s="51"/>
      <c r="AF377" s="51"/>
      <c r="AG377" s="51"/>
      <c r="AH377" s="51"/>
      <c r="AI377" s="51"/>
      <c r="AJ377" s="51"/>
      <c r="AK377" s="51"/>
      <c r="AL377" s="51"/>
      <c r="AN377" s="13"/>
      <c r="AO377" s="51"/>
      <c r="AP377" s="51"/>
      <c r="AQ377" s="51"/>
      <c r="AR377" s="51"/>
      <c r="AS377" s="51"/>
      <c r="AT377" s="51"/>
      <c r="AU377" s="51"/>
      <c r="AV377" s="51"/>
      <c r="AW377" s="13"/>
      <c r="AX377" s="55"/>
      <c r="AY377" s="55"/>
    </row>
    <row r="378" spans="9:51" x14ac:dyDescent="0.2">
      <c r="I378" s="51"/>
      <c r="K378" s="51"/>
      <c r="M378" s="51"/>
      <c r="O378" s="51"/>
      <c r="Q378" s="51"/>
      <c r="R378" s="51"/>
      <c r="T378" s="51"/>
      <c r="V378" s="51"/>
      <c r="W378" s="51"/>
      <c r="Z378" s="51"/>
      <c r="AA378" s="51"/>
      <c r="AB378" s="51"/>
      <c r="AC378" s="51"/>
      <c r="AD378" s="51"/>
      <c r="AE378" s="51"/>
      <c r="AF378" s="51"/>
      <c r="AG378" s="51"/>
      <c r="AH378" s="51"/>
      <c r="AI378" s="51"/>
      <c r="AJ378" s="51"/>
      <c r="AK378" s="51"/>
      <c r="AL378" s="51"/>
      <c r="AN378" s="13"/>
      <c r="AO378" s="51"/>
      <c r="AP378" s="51"/>
      <c r="AQ378" s="51"/>
      <c r="AR378" s="51"/>
      <c r="AS378" s="51"/>
      <c r="AT378" s="51"/>
      <c r="AU378" s="51"/>
      <c r="AV378" s="51"/>
      <c r="AW378" s="13"/>
      <c r="AX378" s="55"/>
      <c r="AY378" s="55"/>
    </row>
    <row r="379" spans="9:51" x14ac:dyDescent="0.2">
      <c r="I379" s="51"/>
      <c r="K379" s="51"/>
      <c r="M379" s="51"/>
      <c r="O379" s="51"/>
      <c r="Q379" s="51"/>
      <c r="R379" s="51"/>
      <c r="T379" s="51"/>
      <c r="V379" s="51"/>
      <c r="W379" s="51"/>
      <c r="Z379" s="51"/>
      <c r="AA379" s="51"/>
      <c r="AB379" s="51"/>
      <c r="AC379" s="51"/>
      <c r="AD379" s="51"/>
      <c r="AE379" s="51"/>
      <c r="AF379" s="51"/>
      <c r="AG379" s="51"/>
      <c r="AH379" s="51"/>
      <c r="AI379" s="51"/>
      <c r="AJ379" s="51"/>
      <c r="AK379" s="51"/>
      <c r="AL379" s="51"/>
      <c r="AN379" s="13"/>
      <c r="AO379" s="51"/>
      <c r="AP379" s="51"/>
      <c r="AQ379" s="51"/>
      <c r="AR379" s="51"/>
      <c r="AS379" s="51"/>
      <c r="AT379" s="51"/>
      <c r="AU379" s="51"/>
      <c r="AV379" s="51"/>
      <c r="AW379" s="13"/>
      <c r="AX379" s="55"/>
      <c r="AY379" s="55"/>
    </row>
    <row r="380" spans="9:51" x14ac:dyDescent="0.2">
      <c r="I380" s="51"/>
      <c r="K380" s="51"/>
      <c r="M380" s="51"/>
      <c r="O380" s="51"/>
      <c r="Q380" s="51"/>
      <c r="R380" s="51"/>
      <c r="T380" s="51"/>
      <c r="V380" s="51"/>
      <c r="W380" s="51"/>
      <c r="Z380" s="51"/>
      <c r="AA380" s="51"/>
      <c r="AB380" s="51"/>
      <c r="AC380" s="51"/>
      <c r="AD380" s="51"/>
      <c r="AE380" s="51"/>
      <c r="AF380" s="51"/>
      <c r="AG380" s="51"/>
      <c r="AH380" s="51"/>
      <c r="AI380" s="51"/>
      <c r="AJ380" s="51"/>
      <c r="AK380" s="51"/>
      <c r="AL380" s="51"/>
      <c r="AN380" s="13"/>
      <c r="AO380" s="51"/>
      <c r="AP380" s="51"/>
      <c r="AQ380" s="51"/>
      <c r="AR380" s="51"/>
      <c r="AS380" s="51"/>
      <c r="AT380" s="51"/>
      <c r="AU380" s="51"/>
      <c r="AV380" s="51"/>
      <c r="AW380" s="13"/>
      <c r="AX380" s="55"/>
      <c r="AY380" s="55"/>
    </row>
    <row r="381" spans="9:51" x14ac:dyDescent="0.2">
      <c r="I381" s="51"/>
      <c r="K381" s="51"/>
      <c r="M381" s="51"/>
      <c r="O381" s="51"/>
      <c r="Q381" s="51"/>
      <c r="R381" s="51"/>
      <c r="T381" s="51"/>
      <c r="V381" s="51"/>
      <c r="W381" s="51"/>
      <c r="Z381" s="51"/>
      <c r="AA381" s="51"/>
      <c r="AB381" s="51"/>
      <c r="AC381" s="51"/>
      <c r="AD381" s="51"/>
      <c r="AE381" s="51"/>
      <c r="AF381" s="51"/>
      <c r="AG381" s="51"/>
      <c r="AH381" s="51"/>
      <c r="AI381" s="51"/>
      <c r="AJ381" s="51"/>
      <c r="AK381" s="51"/>
      <c r="AL381" s="51"/>
      <c r="AN381" s="13"/>
      <c r="AO381" s="51"/>
      <c r="AP381" s="51"/>
      <c r="AQ381" s="51"/>
      <c r="AR381" s="51"/>
      <c r="AS381" s="51"/>
      <c r="AT381" s="51"/>
      <c r="AU381" s="51"/>
      <c r="AV381" s="51"/>
      <c r="AW381" s="13"/>
      <c r="AX381" s="55"/>
      <c r="AY381" s="55"/>
    </row>
    <row r="382" spans="9:51" x14ac:dyDescent="0.2">
      <c r="I382" s="51"/>
      <c r="K382" s="51"/>
      <c r="M382" s="51"/>
      <c r="O382" s="51"/>
      <c r="Q382" s="51"/>
      <c r="R382" s="51"/>
      <c r="T382" s="51"/>
      <c r="V382" s="51"/>
      <c r="W382" s="51"/>
      <c r="Z382" s="51"/>
      <c r="AA382" s="51"/>
      <c r="AB382" s="51"/>
      <c r="AC382" s="51"/>
      <c r="AD382" s="51"/>
      <c r="AE382" s="51"/>
      <c r="AF382" s="51"/>
      <c r="AG382" s="51"/>
      <c r="AH382" s="51"/>
      <c r="AI382" s="51"/>
      <c r="AJ382" s="51"/>
      <c r="AK382" s="51"/>
      <c r="AL382" s="51"/>
      <c r="AN382" s="13"/>
      <c r="AO382" s="51"/>
      <c r="AP382" s="51"/>
      <c r="AQ382" s="51"/>
      <c r="AR382" s="51"/>
      <c r="AS382" s="51"/>
      <c r="AT382" s="51"/>
      <c r="AU382" s="51"/>
      <c r="AV382" s="51"/>
      <c r="AW382" s="13"/>
      <c r="AX382" s="55"/>
      <c r="AY382" s="55"/>
    </row>
    <row r="383" spans="9:51" x14ac:dyDescent="0.2">
      <c r="I383" s="51"/>
      <c r="K383" s="51"/>
      <c r="M383" s="51"/>
      <c r="O383" s="51"/>
      <c r="Q383" s="51"/>
      <c r="R383" s="51"/>
      <c r="T383" s="51"/>
      <c r="V383" s="51"/>
      <c r="W383" s="51"/>
      <c r="Z383" s="51"/>
      <c r="AA383" s="51"/>
      <c r="AB383" s="51"/>
      <c r="AC383" s="51"/>
      <c r="AD383" s="51"/>
      <c r="AE383" s="51"/>
      <c r="AF383" s="51"/>
      <c r="AG383" s="51"/>
      <c r="AH383" s="51"/>
      <c r="AI383" s="51"/>
      <c r="AJ383" s="51"/>
      <c r="AK383" s="51"/>
      <c r="AL383" s="51"/>
      <c r="AN383" s="13"/>
      <c r="AO383" s="51"/>
      <c r="AP383" s="51"/>
      <c r="AQ383" s="51"/>
      <c r="AR383" s="51"/>
      <c r="AS383" s="51"/>
      <c r="AT383" s="51"/>
      <c r="AU383" s="51"/>
      <c r="AV383" s="51"/>
      <c r="AW383" s="13"/>
      <c r="AX383" s="55"/>
      <c r="AY383" s="55"/>
    </row>
    <row r="384" spans="9:51" x14ac:dyDescent="0.2">
      <c r="I384" s="51"/>
      <c r="K384" s="51"/>
      <c r="M384" s="51"/>
      <c r="O384" s="51"/>
      <c r="Q384" s="51"/>
      <c r="R384" s="51"/>
      <c r="T384" s="51"/>
      <c r="V384" s="51"/>
      <c r="W384" s="51"/>
      <c r="Z384" s="51"/>
      <c r="AA384" s="51"/>
      <c r="AB384" s="51"/>
      <c r="AC384" s="51"/>
      <c r="AD384" s="51"/>
      <c r="AE384" s="51"/>
      <c r="AF384" s="51"/>
      <c r="AG384" s="51"/>
      <c r="AH384" s="51"/>
      <c r="AI384" s="51"/>
      <c r="AJ384" s="51"/>
      <c r="AK384" s="51"/>
      <c r="AL384" s="51"/>
      <c r="AN384" s="13"/>
      <c r="AO384" s="51"/>
      <c r="AP384" s="51"/>
      <c r="AQ384" s="51"/>
      <c r="AR384" s="51"/>
      <c r="AS384" s="51"/>
      <c r="AT384" s="51"/>
      <c r="AU384" s="51"/>
      <c r="AV384" s="51"/>
      <c r="AW384" s="13"/>
      <c r="AX384" s="55"/>
      <c r="AY384" s="55"/>
    </row>
    <row r="385" spans="9:51" x14ac:dyDescent="0.2">
      <c r="I385" s="51"/>
      <c r="K385" s="51"/>
      <c r="M385" s="51"/>
      <c r="O385" s="51"/>
      <c r="Q385" s="51"/>
      <c r="R385" s="51"/>
      <c r="T385" s="51"/>
      <c r="V385" s="51"/>
      <c r="W385" s="51"/>
      <c r="Z385" s="51"/>
      <c r="AA385" s="51"/>
      <c r="AB385" s="51"/>
      <c r="AC385" s="51"/>
      <c r="AD385" s="51"/>
      <c r="AE385" s="51"/>
      <c r="AF385" s="51"/>
      <c r="AG385" s="51"/>
      <c r="AH385" s="51"/>
      <c r="AI385" s="51"/>
      <c r="AJ385" s="51"/>
      <c r="AK385" s="51"/>
      <c r="AL385" s="51"/>
      <c r="AN385" s="13"/>
      <c r="AO385" s="51"/>
      <c r="AP385" s="51"/>
      <c r="AQ385" s="51"/>
      <c r="AR385" s="51"/>
      <c r="AS385" s="51"/>
      <c r="AT385" s="51"/>
      <c r="AU385" s="51"/>
      <c r="AV385" s="51"/>
      <c r="AW385" s="13"/>
      <c r="AX385" s="55"/>
      <c r="AY385" s="55"/>
    </row>
    <row r="386" spans="9:51" x14ac:dyDescent="0.2">
      <c r="I386" s="51"/>
      <c r="K386" s="51"/>
      <c r="M386" s="51"/>
      <c r="O386" s="51"/>
      <c r="Q386" s="51"/>
      <c r="R386" s="51"/>
      <c r="T386" s="51"/>
      <c r="V386" s="51"/>
      <c r="W386" s="51"/>
      <c r="Z386" s="51"/>
      <c r="AA386" s="51"/>
      <c r="AB386" s="51"/>
      <c r="AC386" s="51"/>
      <c r="AD386" s="51"/>
      <c r="AE386" s="51"/>
      <c r="AF386" s="51"/>
      <c r="AG386" s="51"/>
      <c r="AH386" s="51"/>
      <c r="AI386" s="51"/>
      <c r="AJ386" s="51"/>
      <c r="AK386" s="51"/>
      <c r="AL386" s="51"/>
      <c r="AN386" s="13"/>
      <c r="AO386" s="51"/>
      <c r="AP386" s="51"/>
      <c r="AQ386" s="51"/>
      <c r="AR386" s="51"/>
      <c r="AS386" s="51"/>
      <c r="AT386" s="51"/>
      <c r="AU386" s="51"/>
      <c r="AV386" s="51"/>
      <c r="AW386" s="13"/>
      <c r="AX386" s="55"/>
      <c r="AY386" s="55"/>
    </row>
    <row r="387" spans="9:51" x14ac:dyDescent="0.2">
      <c r="I387" s="51"/>
      <c r="K387" s="51"/>
      <c r="M387" s="51"/>
      <c r="O387" s="51"/>
      <c r="Q387" s="51"/>
      <c r="R387" s="51"/>
      <c r="T387" s="51"/>
      <c r="V387" s="51"/>
      <c r="W387" s="51"/>
      <c r="Z387" s="51"/>
      <c r="AA387" s="51"/>
      <c r="AB387" s="51"/>
      <c r="AC387" s="51"/>
      <c r="AD387" s="51"/>
      <c r="AE387" s="51"/>
      <c r="AF387" s="51"/>
      <c r="AG387" s="51"/>
      <c r="AH387" s="51"/>
      <c r="AI387" s="51"/>
      <c r="AJ387" s="51"/>
      <c r="AK387" s="51"/>
      <c r="AL387" s="51"/>
      <c r="AN387" s="13"/>
      <c r="AO387" s="51"/>
      <c r="AP387" s="51"/>
      <c r="AQ387" s="51"/>
      <c r="AR387" s="51"/>
      <c r="AS387" s="51"/>
      <c r="AT387" s="51"/>
      <c r="AU387" s="51"/>
      <c r="AV387" s="51"/>
      <c r="AW387" s="13"/>
      <c r="AX387" s="55"/>
      <c r="AY387" s="55"/>
    </row>
    <row r="388" spans="9:51" x14ac:dyDescent="0.2">
      <c r="I388" s="51"/>
      <c r="K388" s="51"/>
      <c r="M388" s="51"/>
      <c r="O388" s="51"/>
      <c r="Q388" s="51"/>
      <c r="R388" s="51"/>
      <c r="T388" s="51"/>
      <c r="V388" s="51"/>
      <c r="W388" s="51"/>
      <c r="Z388" s="51"/>
      <c r="AA388" s="51"/>
      <c r="AB388" s="51"/>
      <c r="AC388" s="51"/>
      <c r="AD388" s="51"/>
      <c r="AE388" s="51"/>
      <c r="AF388" s="51"/>
      <c r="AG388" s="51"/>
      <c r="AH388" s="51"/>
      <c r="AI388" s="51"/>
      <c r="AJ388" s="51"/>
      <c r="AK388" s="51"/>
      <c r="AL388" s="51"/>
      <c r="AN388" s="13"/>
      <c r="AO388" s="51"/>
      <c r="AP388" s="51"/>
      <c r="AQ388" s="51"/>
      <c r="AR388" s="51"/>
      <c r="AS388" s="51"/>
      <c r="AT388" s="51"/>
      <c r="AU388" s="51"/>
      <c r="AV388" s="51"/>
      <c r="AW388" s="13"/>
      <c r="AX388" s="55"/>
      <c r="AY388" s="55"/>
    </row>
    <row r="389" spans="9:51" x14ac:dyDescent="0.2">
      <c r="I389" s="51"/>
      <c r="K389" s="51"/>
      <c r="M389" s="51"/>
      <c r="O389" s="51"/>
      <c r="Q389" s="51"/>
      <c r="R389" s="51"/>
      <c r="T389" s="51"/>
      <c r="V389" s="51"/>
      <c r="W389" s="51"/>
      <c r="Z389" s="51"/>
      <c r="AA389" s="51"/>
      <c r="AB389" s="51"/>
      <c r="AC389" s="51"/>
      <c r="AD389" s="51"/>
      <c r="AE389" s="51"/>
      <c r="AF389" s="51"/>
      <c r="AG389" s="51"/>
      <c r="AH389" s="51"/>
      <c r="AI389" s="51"/>
      <c r="AJ389" s="51"/>
      <c r="AK389" s="51"/>
      <c r="AL389" s="51"/>
      <c r="AN389" s="13"/>
      <c r="AO389" s="51"/>
      <c r="AP389" s="51"/>
      <c r="AQ389" s="51"/>
      <c r="AR389" s="51"/>
      <c r="AS389" s="51"/>
      <c r="AT389" s="51"/>
      <c r="AU389" s="51"/>
      <c r="AV389" s="51"/>
      <c r="AW389" s="13"/>
      <c r="AX389" s="55"/>
      <c r="AY389" s="55"/>
    </row>
    <row r="390" spans="9:51" x14ac:dyDescent="0.2">
      <c r="I390" s="51"/>
      <c r="K390" s="51"/>
      <c r="M390" s="51"/>
      <c r="O390" s="51"/>
      <c r="Q390" s="51"/>
      <c r="R390" s="51"/>
      <c r="T390" s="51"/>
      <c r="V390" s="51"/>
      <c r="W390" s="51"/>
      <c r="Z390" s="51"/>
      <c r="AA390" s="51"/>
      <c r="AB390" s="51"/>
      <c r="AC390" s="51"/>
      <c r="AD390" s="51"/>
      <c r="AE390" s="51"/>
      <c r="AF390" s="51"/>
      <c r="AG390" s="51"/>
      <c r="AH390" s="51"/>
      <c r="AI390" s="51"/>
      <c r="AJ390" s="51"/>
      <c r="AK390" s="51"/>
      <c r="AL390" s="51"/>
      <c r="AN390" s="13"/>
      <c r="AO390" s="51"/>
      <c r="AP390" s="51"/>
      <c r="AQ390" s="51"/>
      <c r="AR390" s="51"/>
      <c r="AS390" s="51"/>
      <c r="AT390" s="51"/>
      <c r="AU390" s="51"/>
      <c r="AV390" s="51"/>
      <c r="AW390" s="13"/>
      <c r="AX390" s="55"/>
      <c r="AY390" s="55"/>
    </row>
    <row r="391" spans="9:51" x14ac:dyDescent="0.2">
      <c r="I391" s="51"/>
      <c r="K391" s="51"/>
      <c r="M391" s="51"/>
      <c r="O391" s="51"/>
      <c r="Q391" s="51"/>
      <c r="R391" s="51"/>
      <c r="T391" s="51"/>
      <c r="V391" s="51"/>
      <c r="W391" s="51"/>
      <c r="Z391" s="51"/>
      <c r="AA391" s="51"/>
      <c r="AB391" s="51"/>
      <c r="AC391" s="51"/>
      <c r="AD391" s="51"/>
      <c r="AE391" s="51"/>
      <c r="AF391" s="51"/>
      <c r="AG391" s="51"/>
      <c r="AH391" s="51"/>
      <c r="AI391" s="51"/>
      <c r="AJ391" s="51"/>
      <c r="AK391" s="51"/>
      <c r="AL391" s="51"/>
      <c r="AN391" s="13"/>
      <c r="AO391" s="51"/>
      <c r="AP391" s="51"/>
      <c r="AQ391" s="51"/>
      <c r="AR391" s="51"/>
      <c r="AS391" s="51"/>
      <c r="AT391" s="51"/>
      <c r="AU391" s="51"/>
      <c r="AV391" s="51"/>
      <c r="AW391" s="13"/>
      <c r="AX391" s="55"/>
      <c r="AY391" s="55"/>
    </row>
    <row r="392" spans="9:51" x14ac:dyDescent="0.2">
      <c r="I392" s="51"/>
      <c r="K392" s="51"/>
      <c r="M392" s="51"/>
      <c r="O392" s="51"/>
      <c r="Q392" s="51"/>
      <c r="R392" s="51"/>
      <c r="T392" s="51"/>
      <c r="V392" s="51"/>
      <c r="W392" s="51"/>
      <c r="Z392" s="51"/>
      <c r="AA392" s="51"/>
      <c r="AB392" s="51"/>
      <c r="AC392" s="51"/>
      <c r="AD392" s="51"/>
      <c r="AE392" s="51"/>
      <c r="AF392" s="51"/>
      <c r="AG392" s="51"/>
      <c r="AH392" s="51"/>
      <c r="AI392" s="51"/>
      <c r="AJ392" s="51"/>
      <c r="AK392" s="51"/>
      <c r="AL392" s="51"/>
      <c r="AN392" s="13"/>
      <c r="AO392" s="51"/>
      <c r="AP392" s="51"/>
      <c r="AQ392" s="51"/>
      <c r="AR392" s="51"/>
      <c r="AS392" s="51"/>
      <c r="AT392" s="51"/>
      <c r="AU392" s="51"/>
      <c r="AV392" s="51"/>
      <c r="AW392" s="13"/>
      <c r="AX392" s="55"/>
      <c r="AY392" s="55"/>
    </row>
    <row r="393" spans="9:51" x14ac:dyDescent="0.2">
      <c r="I393" s="51"/>
      <c r="K393" s="51"/>
      <c r="M393" s="51"/>
      <c r="O393" s="51"/>
      <c r="Q393" s="51"/>
      <c r="R393" s="51"/>
      <c r="T393" s="51"/>
      <c r="V393" s="51"/>
      <c r="W393" s="51"/>
      <c r="Z393" s="51"/>
      <c r="AA393" s="51"/>
      <c r="AB393" s="51"/>
      <c r="AC393" s="51"/>
      <c r="AD393" s="51"/>
      <c r="AE393" s="51"/>
      <c r="AF393" s="51"/>
      <c r="AG393" s="51"/>
      <c r="AH393" s="51"/>
      <c r="AI393" s="51"/>
      <c r="AJ393" s="51"/>
      <c r="AK393" s="51"/>
      <c r="AL393" s="51"/>
      <c r="AN393" s="13"/>
      <c r="AO393" s="51"/>
      <c r="AP393" s="51"/>
      <c r="AQ393" s="51"/>
      <c r="AR393" s="51"/>
      <c r="AS393" s="51"/>
      <c r="AT393" s="51"/>
      <c r="AU393" s="51"/>
      <c r="AV393" s="51"/>
      <c r="AW393" s="13"/>
      <c r="AX393" s="55"/>
      <c r="AY393" s="55"/>
    </row>
    <row r="394" spans="9:51" x14ac:dyDescent="0.2">
      <c r="I394" s="51"/>
      <c r="K394" s="51"/>
      <c r="M394" s="51"/>
      <c r="O394" s="51"/>
      <c r="Q394" s="51"/>
      <c r="R394" s="51"/>
      <c r="T394" s="51"/>
      <c r="V394" s="51"/>
      <c r="W394" s="51"/>
      <c r="Z394" s="51"/>
      <c r="AA394" s="51"/>
      <c r="AB394" s="51"/>
      <c r="AC394" s="51"/>
      <c r="AD394" s="51"/>
      <c r="AE394" s="51"/>
      <c r="AF394" s="51"/>
      <c r="AG394" s="51"/>
      <c r="AH394" s="51"/>
      <c r="AI394" s="51"/>
      <c r="AJ394" s="51"/>
      <c r="AK394" s="51"/>
      <c r="AL394" s="51"/>
      <c r="AN394" s="13"/>
      <c r="AO394" s="51"/>
      <c r="AP394" s="51"/>
      <c r="AQ394" s="51"/>
      <c r="AR394" s="51"/>
      <c r="AS394" s="51"/>
      <c r="AT394" s="51"/>
      <c r="AU394" s="51"/>
      <c r="AV394" s="51"/>
      <c r="AW394" s="13"/>
      <c r="AX394" s="55"/>
      <c r="AY394" s="55"/>
    </row>
    <row r="395" spans="9:51" x14ac:dyDescent="0.2">
      <c r="I395" s="51"/>
      <c r="K395" s="51"/>
      <c r="M395" s="51"/>
      <c r="O395" s="51"/>
      <c r="Q395" s="51"/>
      <c r="R395" s="51"/>
      <c r="T395" s="51"/>
      <c r="V395" s="51"/>
      <c r="W395" s="51"/>
      <c r="Z395" s="51"/>
      <c r="AA395" s="51"/>
      <c r="AB395" s="51"/>
      <c r="AC395" s="51"/>
      <c r="AD395" s="51"/>
      <c r="AE395" s="51"/>
      <c r="AF395" s="51"/>
      <c r="AG395" s="51"/>
      <c r="AH395" s="51"/>
      <c r="AI395" s="51"/>
      <c r="AJ395" s="51"/>
      <c r="AK395" s="51"/>
      <c r="AL395" s="51"/>
      <c r="AN395" s="13"/>
      <c r="AO395" s="51"/>
      <c r="AP395" s="51"/>
      <c r="AQ395" s="51"/>
      <c r="AR395" s="51"/>
      <c r="AS395" s="51"/>
      <c r="AT395" s="51"/>
      <c r="AU395" s="51"/>
      <c r="AV395" s="51"/>
      <c r="AW395" s="13"/>
      <c r="AX395" s="55"/>
      <c r="AY395" s="55"/>
    </row>
    <row r="396" spans="9:51" x14ac:dyDescent="0.2">
      <c r="I396" s="51"/>
      <c r="K396" s="51"/>
      <c r="M396" s="51"/>
      <c r="O396" s="51"/>
      <c r="Q396" s="51"/>
      <c r="R396" s="51"/>
      <c r="T396" s="51"/>
      <c r="V396" s="51"/>
      <c r="W396" s="51"/>
      <c r="Z396" s="51"/>
      <c r="AA396" s="51"/>
      <c r="AB396" s="51"/>
      <c r="AC396" s="51"/>
      <c r="AD396" s="51"/>
      <c r="AE396" s="51"/>
      <c r="AF396" s="51"/>
      <c r="AG396" s="51"/>
      <c r="AH396" s="51"/>
      <c r="AI396" s="51"/>
      <c r="AJ396" s="51"/>
      <c r="AK396" s="51"/>
      <c r="AL396" s="51"/>
      <c r="AN396" s="13"/>
      <c r="AO396" s="51"/>
      <c r="AP396" s="51"/>
      <c r="AQ396" s="51"/>
      <c r="AR396" s="51"/>
      <c r="AS396" s="51"/>
      <c r="AT396" s="51"/>
      <c r="AU396" s="51"/>
      <c r="AV396" s="51"/>
      <c r="AW396" s="13"/>
      <c r="AX396" s="55"/>
      <c r="AY396" s="55"/>
    </row>
    <row r="397" spans="9:51" x14ac:dyDescent="0.2">
      <c r="I397" s="51"/>
      <c r="K397" s="51"/>
      <c r="M397" s="51"/>
      <c r="O397" s="51"/>
      <c r="Q397" s="51"/>
      <c r="R397" s="51"/>
      <c r="T397" s="51"/>
      <c r="V397" s="51"/>
      <c r="W397" s="51"/>
      <c r="Z397" s="51"/>
      <c r="AA397" s="51"/>
      <c r="AB397" s="51"/>
      <c r="AC397" s="51"/>
      <c r="AD397" s="51"/>
      <c r="AE397" s="51"/>
      <c r="AF397" s="51"/>
      <c r="AG397" s="51"/>
      <c r="AH397" s="51"/>
      <c r="AI397" s="51"/>
      <c r="AJ397" s="51"/>
      <c r="AK397" s="51"/>
      <c r="AL397" s="51"/>
      <c r="AN397" s="13"/>
      <c r="AO397" s="51"/>
      <c r="AP397" s="51"/>
      <c r="AQ397" s="51"/>
      <c r="AR397" s="51"/>
      <c r="AS397" s="51"/>
      <c r="AT397" s="51"/>
      <c r="AU397" s="51"/>
      <c r="AV397" s="51"/>
      <c r="AW397" s="13"/>
      <c r="AX397" s="55"/>
      <c r="AY397" s="55"/>
    </row>
    <row r="398" spans="9:51" x14ac:dyDescent="0.2">
      <c r="I398" s="51"/>
      <c r="K398" s="51"/>
      <c r="M398" s="51"/>
      <c r="O398" s="51"/>
      <c r="Q398" s="51"/>
      <c r="R398" s="51"/>
      <c r="T398" s="51"/>
      <c r="V398" s="51"/>
      <c r="W398" s="51"/>
      <c r="Z398" s="51"/>
      <c r="AA398" s="51"/>
      <c r="AB398" s="51"/>
      <c r="AC398" s="51"/>
      <c r="AD398" s="51"/>
      <c r="AE398" s="51"/>
      <c r="AF398" s="51"/>
      <c r="AG398" s="51"/>
      <c r="AH398" s="51"/>
      <c r="AI398" s="51"/>
      <c r="AJ398" s="51"/>
      <c r="AK398" s="51"/>
      <c r="AL398" s="51"/>
      <c r="AN398" s="13"/>
      <c r="AO398" s="51"/>
      <c r="AP398" s="51"/>
      <c r="AQ398" s="51"/>
      <c r="AR398" s="51"/>
      <c r="AS398" s="51"/>
      <c r="AT398" s="51"/>
      <c r="AU398" s="51"/>
      <c r="AV398" s="51"/>
      <c r="AW398" s="13"/>
      <c r="AX398" s="55"/>
      <c r="AY398" s="55"/>
    </row>
    <row r="399" spans="9:51" x14ac:dyDescent="0.2">
      <c r="I399" s="51"/>
      <c r="K399" s="51"/>
      <c r="M399" s="51"/>
      <c r="O399" s="51"/>
      <c r="Q399" s="51"/>
      <c r="R399" s="51"/>
      <c r="T399" s="51"/>
      <c r="V399" s="51"/>
      <c r="W399" s="51"/>
      <c r="Z399" s="51"/>
      <c r="AA399" s="51"/>
      <c r="AB399" s="51"/>
      <c r="AC399" s="51"/>
      <c r="AD399" s="51"/>
      <c r="AE399" s="51"/>
      <c r="AF399" s="51"/>
      <c r="AG399" s="51"/>
      <c r="AH399" s="51"/>
      <c r="AI399" s="51"/>
      <c r="AJ399" s="51"/>
      <c r="AK399" s="51"/>
      <c r="AL399" s="51"/>
      <c r="AN399" s="13"/>
      <c r="AO399" s="51"/>
      <c r="AP399" s="51"/>
      <c r="AQ399" s="51"/>
      <c r="AR399" s="51"/>
      <c r="AS399" s="51"/>
      <c r="AT399" s="51"/>
      <c r="AU399" s="51"/>
      <c r="AV399" s="51"/>
      <c r="AW399" s="13"/>
      <c r="AX399" s="55"/>
      <c r="AY399" s="55"/>
    </row>
    <row r="400" spans="9:51" x14ac:dyDescent="0.2">
      <c r="I400" s="51"/>
      <c r="K400" s="51"/>
      <c r="M400" s="51"/>
      <c r="O400" s="51"/>
      <c r="Q400" s="51"/>
      <c r="R400" s="51"/>
      <c r="T400" s="51"/>
      <c r="V400" s="51"/>
      <c r="W400" s="51"/>
      <c r="Z400" s="51"/>
      <c r="AA400" s="51"/>
      <c r="AB400" s="51"/>
      <c r="AC400" s="51"/>
      <c r="AD400" s="51"/>
      <c r="AE400" s="51"/>
      <c r="AF400" s="51"/>
      <c r="AG400" s="51"/>
      <c r="AH400" s="51"/>
      <c r="AI400" s="51"/>
      <c r="AJ400" s="51"/>
      <c r="AK400" s="51"/>
      <c r="AL400" s="51"/>
      <c r="AN400" s="13"/>
      <c r="AO400" s="51"/>
      <c r="AP400" s="51"/>
      <c r="AQ400" s="51"/>
      <c r="AR400" s="51"/>
      <c r="AS400" s="51"/>
      <c r="AT400" s="51"/>
      <c r="AU400" s="51"/>
      <c r="AV400" s="51"/>
      <c r="AW400" s="13"/>
      <c r="AX400" s="55"/>
      <c r="AY400" s="55"/>
    </row>
    <row r="401" spans="9:51" x14ac:dyDescent="0.2">
      <c r="I401" s="51"/>
      <c r="K401" s="51"/>
      <c r="M401" s="51"/>
      <c r="O401" s="51"/>
      <c r="Q401" s="51"/>
      <c r="R401" s="51"/>
      <c r="T401" s="51"/>
      <c r="V401" s="51"/>
      <c r="W401" s="51"/>
      <c r="Z401" s="51"/>
      <c r="AA401" s="51"/>
      <c r="AB401" s="51"/>
      <c r="AC401" s="51"/>
      <c r="AD401" s="51"/>
      <c r="AE401" s="51"/>
      <c r="AF401" s="51"/>
      <c r="AG401" s="51"/>
      <c r="AH401" s="51"/>
      <c r="AI401" s="51"/>
      <c r="AJ401" s="51"/>
      <c r="AK401" s="51"/>
      <c r="AL401" s="51"/>
      <c r="AN401" s="13"/>
      <c r="AO401" s="51"/>
      <c r="AP401" s="51"/>
      <c r="AQ401" s="51"/>
      <c r="AR401" s="51"/>
      <c r="AS401" s="51"/>
      <c r="AT401" s="51"/>
      <c r="AU401" s="51"/>
      <c r="AV401" s="51"/>
      <c r="AW401" s="13"/>
      <c r="AX401" s="55"/>
      <c r="AY401" s="55"/>
    </row>
    <row r="402" spans="9:51" x14ac:dyDescent="0.2">
      <c r="I402" s="51"/>
      <c r="K402" s="51"/>
      <c r="M402" s="51"/>
      <c r="O402" s="51"/>
      <c r="Q402" s="51"/>
      <c r="R402" s="51"/>
      <c r="T402" s="51"/>
      <c r="V402" s="51"/>
      <c r="W402" s="51"/>
      <c r="Z402" s="51"/>
      <c r="AA402" s="51"/>
      <c r="AB402" s="51"/>
      <c r="AC402" s="51"/>
      <c r="AD402" s="51"/>
      <c r="AE402" s="51"/>
      <c r="AF402" s="51"/>
      <c r="AG402" s="51"/>
      <c r="AH402" s="51"/>
      <c r="AI402" s="51"/>
      <c r="AJ402" s="51"/>
      <c r="AK402" s="51"/>
      <c r="AL402" s="51"/>
      <c r="AN402" s="13"/>
      <c r="AO402" s="51"/>
      <c r="AP402" s="51"/>
      <c r="AQ402" s="51"/>
      <c r="AR402" s="51"/>
      <c r="AS402" s="51"/>
      <c r="AT402" s="51"/>
      <c r="AU402" s="51"/>
      <c r="AV402" s="51"/>
      <c r="AW402" s="13"/>
      <c r="AX402" s="55"/>
      <c r="AY402" s="55"/>
    </row>
    <row r="403" spans="9:51" x14ac:dyDescent="0.2">
      <c r="I403" s="51"/>
      <c r="K403" s="51"/>
      <c r="M403" s="51"/>
      <c r="O403" s="51"/>
      <c r="Q403" s="51"/>
      <c r="R403" s="51"/>
      <c r="T403" s="51"/>
      <c r="V403" s="51"/>
      <c r="W403" s="51"/>
      <c r="Z403" s="51"/>
      <c r="AA403" s="51"/>
      <c r="AB403" s="51"/>
      <c r="AC403" s="51"/>
      <c r="AD403" s="51"/>
      <c r="AE403" s="51"/>
      <c r="AF403" s="51"/>
      <c r="AG403" s="51"/>
      <c r="AH403" s="51"/>
      <c r="AI403" s="51"/>
      <c r="AJ403" s="51"/>
      <c r="AK403" s="51"/>
      <c r="AL403" s="51"/>
      <c r="AN403" s="13"/>
      <c r="AO403" s="51"/>
      <c r="AP403" s="51"/>
      <c r="AQ403" s="51"/>
      <c r="AR403" s="51"/>
      <c r="AS403" s="51"/>
      <c r="AT403" s="51"/>
      <c r="AU403" s="51"/>
      <c r="AV403" s="51"/>
      <c r="AW403" s="13"/>
      <c r="AX403" s="55"/>
      <c r="AY403" s="55"/>
    </row>
    <row r="404" spans="9:51" x14ac:dyDescent="0.2">
      <c r="I404" s="51"/>
      <c r="K404" s="51"/>
      <c r="M404" s="51"/>
      <c r="O404" s="51"/>
      <c r="Q404" s="51"/>
      <c r="R404" s="51"/>
      <c r="T404" s="51"/>
      <c r="V404" s="51"/>
      <c r="W404" s="51"/>
      <c r="Z404" s="51"/>
      <c r="AA404" s="51"/>
      <c r="AB404" s="51"/>
      <c r="AC404" s="51"/>
      <c r="AD404" s="51"/>
      <c r="AE404" s="51"/>
      <c r="AF404" s="51"/>
      <c r="AG404" s="51"/>
      <c r="AH404" s="51"/>
      <c r="AI404" s="51"/>
      <c r="AJ404" s="51"/>
      <c r="AK404" s="51"/>
      <c r="AL404" s="51"/>
      <c r="AN404" s="13"/>
      <c r="AO404" s="51"/>
      <c r="AP404" s="51"/>
      <c r="AQ404" s="51"/>
      <c r="AR404" s="51"/>
      <c r="AS404" s="51"/>
      <c r="AT404" s="51"/>
      <c r="AU404" s="51"/>
      <c r="AV404" s="51"/>
      <c r="AW404" s="13"/>
      <c r="AX404" s="55"/>
      <c r="AY404" s="55"/>
    </row>
    <row r="405" spans="9:51" x14ac:dyDescent="0.2">
      <c r="I405" s="51"/>
      <c r="K405" s="51"/>
      <c r="M405" s="51"/>
      <c r="O405" s="51"/>
      <c r="Q405" s="51"/>
      <c r="R405" s="51"/>
      <c r="T405" s="51"/>
      <c r="V405" s="51"/>
      <c r="W405" s="51"/>
      <c r="Z405" s="51"/>
      <c r="AA405" s="51"/>
      <c r="AB405" s="51"/>
      <c r="AC405" s="51"/>
      <c r="AD405" s="51"/>
      <c r="AE405" s="51"/>
      <c r="AF405" s="51"/>
      <c r="AG405" s="51"/>
      <c r="AH405" s="51"/>
      <c r="AI405" s="51"/>
      <c r="AJ405" s="51"/>
      <c r="AK405" s="51"/>
      <c r="AL405" s="51"/>
      <c r="AN405" s="13"/>
      <c r="AO405" s="51"/>
      <c r="AP405" s="51"/>
      <c r="AQ405" s="51"/>
      <c r="AR405" s="51"/>
      <c r="AS405" s="51"/>
      <c r="AT405" s="51"/>
      <c r="AU405" s="51"/>
      <c r="AV405" s="51"/>
      <c r="AW405" s="13"/>
      <c r="AX405" s="55"/>
      <c r="AY405" s="55"/>
    </row>
    <row r="406" spans="9:51" x14ac:dyDescent="0.2">
      <c r="I406" s="51"/>
      <c r="K406" s="51"/>
      <c r="M406" s="51"/>
      <c r="O406" s="51"/>
      <c r="Q406" s="51"/>
      <c r="R406" s="51"/>
      <c r="T406" s="51"/>
      <c r="V406" s="51"/>
      <c r="W406" s="51"/>
      <c r="Z406" s="51"/>
      <c r="AA406" s="51"/>
      <c r="AB406" s="51"/>
      <c r="AC406" s="51"/>
      <c r="AD406" s="51"/>
      <c r="AE406" s="51"/>
      <c r="AF406" s="51"/>
      <c r="AG406" s="51"/>
      <c r="AH406" s="51"/>
      <c r="AI406" s="51"/>
      <c r="AJ406" s="51"/>
      <c r="AK406" s="51"/>
      <c r="AL406" s="51"/>
      <c r="AN406" s="13"/>
      <c r="AO406" s="51"/>
      <c r="AP406" s="51"/>
      <c r="AQ406" s="51"/>
      <c r="AR406" s="51"/>
      <c r="AS406" s="51"/>
      <c r="AT406" s="51"/>
      <c r="AU406" s="51"/>
      <c r="AV406" s="51"/>
      <c r="AW406" s="13"/>
      <c r="AX406" s="55"/>
      <c r="AY406" s="55"/>
    </row>
    <row r="407" spans="9:51" x14ac:dyDescent="0.2">
      <c r="I407" s="51"/>
      <c r="K407" s="51"/>
      <c r="M407" s="51"/>
      <c r="O407" s="51"/>
      <c r="Q407" s="51"/>
      <c r="R407" s="51"/>
      <c r="T407" s="51"/>
      <c r="V407" s="51"/>
      <c r="W407" s="51"/>
      <c r="Z407" s="51"/>
      <c r="AA407" s="51"/>
      <c r="AB407" s="51"/>
      <c r="AC407" s="51"/>
      <c r="AD407" s="51"/>
      <c r="AE407" s="51"/>
      <c r="AF407" s="51"/>
      <c r="AG407" s="51"/>
      <c r="AH407" s="51"/>
      <c r="AI407" s="51"/>
      <c r="AJ407" s="51"/>
      <c r="AK407" s="51"/>
      <c r="AL407" s="51"/>
      <c r="AN407" s="13"/>
      <c r="AO407" s="51"/>
      <c r="AP407" s="51"/>
      <c r="AQ407" s="51"/>
      <c r="AR407" s="51"/>
      <c r="AS407" s="51"/>
      <c r="AT407" s="51"/>
      <c r="AU407" s="51"/>
      <c r="AV407" s="51"/>
      <c r="AW407" s="13"/>
      <c r="AX407" s="55"/>
      <c r="AY407" s="55"/>
    </row>
    <row r="408" spans="9:51" x14ac:dyDescent="0.2">
      <c r="I408" s="51"/>
      <c r="K408" s="51"/>
      <c r="M408" s="51"/>
      <c r="O408" s="51"/>
      <c r="Q408" s="51"/>
      <c r="R408" s="51"/>
      <c r="T408" s="51"/>
      <c r="V408" s="51"/>
      <c r="W408" s="51"/>
      <c r="Z408" s="51"/>
      <c r="AA408" s="51"/>
      <c r="AB408" s="51"/>
      <c r="AC408" s="51"/>
      <c r="AD408" s="51"/>
      <c r="AE408" s="51"/>
      <c r="AF408" s="51"/>
      <c r="AG408" s="51"/>
      <c r="AH408" s="51"/>
      <c r="AI408" s="51"/>
      <c r="AJ408" s="51"/>
      <c r="AK408" s="51"/>
      <c r="AL408" s="51"/>
      <c r="AN408" s="13"/>
      <c r="AO408" s="51"/>
      <c r="AP408" s="51"/>
      <c r="AQ408" s="51"/>
      <c r="AR408" s="51"/>
      <c r="AS408" s="51"/>
      <c r="AT408" s="51"/>
      <c r="AU408" s="51"/>
      <c r="AV408" s="51"/>
      <c r="AW408" s="13"/>
      <c r="AX408" s="55"/>
      <c r="AY408" s="55"/>
    </row>
    <row r="409" spans="9:51" x14ac:dyDescent="0.2">
      <c r="I409" s="51"/>
      <c r="K409" s="51"/>
      <c r="M409" s="51"/>
      <c r="O409" s="51"/>
      <c r="Q409" s="51"/>
      <c r="R409" s="51"/>
      <c r="T409" s="51"/>
      <c r="V409" s="51"/>
      <c r="W409" s="51"/>
      <c r="Z409" s="51"/>
      <c r="AA409" s="51"/>
      <c r="AB409" s="51"/>
      <c r="AC409" s="51"/>
      <c r="AD409" s="51"/>
      <c r="AE409" s="51"/>
      <c r="AF409" s="51"/>
      <c r="AG409" s="51"/>
      <c r="AH409" s="51"/>
      <c r="AI409" s="51"/>
      <c r="AJ409" s="51"/>
      <c r="AK409" s="51"/>
      <c r="AL409" s="51"/>
      <c r="AN409" s="13"/>
      <c r="AO409" s="51"/>
      <c r="AP409" s="51"/>
      <c r="AQ409" s="51"/>
      <c r="AR409" s="51"/>
      <c r="AS409" s="51"/>
      <c r="AT409" s="51"/>
      <c r="AU409" s="51"/>
      <c r="AV409" s="51"/>
      <c r="AW409" s="13"/>
      <c r="AX409" s="55"/>
      <c r="AY409" s="55"/>
    </row>
    <row r="410" spans="9:51" x14ac:dyDescent="0.2">
      <c r="I410" s="51"/>
      <c r="K410" s="51"/>
      <c r="M410" s="51"/>
      <c r="O410" s="51"/>
      <c r="Q410" s="51"/>
      <c r="R410" s="51"/>
      <c r="T410" s="51"/>
      <c r="V410" s="51"/>
      <c r="W410" s="51"/>
      <c r="Z410" s="51"/>
      <c r="AA410" s="51"/>
      <c r="AB410" s="51"/>
      <c r="AC410" s="51"/>
      <c r="AD410" s="51"/>
      <c r="AE410" s="51"/>
      <c r="AF410" s="51"/>
      <c r="AG410" s="51"/>
      <c r="AH410" s="51"/>
      <c r="AI410" s="51"/>
      <c r="AJ410" s="51"/>
      <c r="AK410" s="51"/>
      <c r="AL410" s="51"/>
      <c r="AN410" s="13"/>
      <c r="AO410" s="51"/>
      <c r="AP410" s="51"/>
      <c r="AQ410" s="51"/>
      <c r="AR410" s="51"/>
      <c r="AS410" s="51"/>
      <c r="AT410" s="51"/>
      <c r="AU410" s="51"/>
      <c r="AV410" s="51"/>
      <c r="AW410" s="13"/>
      <c r="AX410" s="55"/>
      <c r="AY410" s="55"/>
    </row>
    <row r="411" spans="9:51" x14ac:dyDescent="0.2">
      <c r="I411" s="51"/>
      <c r="K411" s="51"/>
      <c r="M411" s="51"/>
      <c r="O411" s="51"/>
      <c r="Q411" s="51"/>
      <c r="R411" s="51"/>
      <c r="T411" s="51"/>
      <c r="V411" s="51"/>
      <c r="W411" s="51"/>
      <c r="Z411" s="51"/>
      <c r="AA411" s="51"/>
      <c r="AB411" s="51"/>
      <c r="AC411" s="51"/>
      <c r="AD411" s="51"/>
      <c r="AE411" s="51"/>
      <c r="AF411" s="51"/>
      <c r="AG411" s="51"/>
      <c r="AH411" s="51"/>
      <c r="AI411" s="51"/>
      <c r="AJ411" s="51"/>
      <c r="AK411" s="51"/>
      <c r="AL411" s="51"/>
      <c r="AN411" s="13"/>
      <c r="AO411" s="51"/>
      <c r="AP411" s="51"/>
      <c r="AQ411" s="51"/>
      <c r="AR411" s="51"/>
      <c r="AS411" s="51"/>
      <c r="AT411" s="51"/>
      <c r="AU411" s="51"/>
      <c r="AV411" s="51"/>
      <c r="AW411" s="13"/>
      <c r="AX411" s="55"/>
      <c r="AY411" s="55"/>
    </row>
    <row r="412" spans="9:51" x14ac:dyDescent="0.2">
      <c r="I412" s="51"/>
      <c r="K412" s="51"/>
      <c r="M412" s="51"/>
      <c r="O412" s="51"/>
      <c r="Q412" s="51"/>
      <c r="R412" s="51"/>
      <c r="T412" s="51"/>
      <c r="V412" s="51"/>
      <c r="W412" s="51"/>
      <c r="Z412" s="51"/>
      <c r="AA412" s="51"/>
      <c r="AB412" s="51"/>
      <c r="AC412" s="51"/>
      <c r="AD412" s="51"/>
      <c r="AE412" s="51"/>
      <c r="AF412" s="51"/>
      <c r="AG412" s="51"/>
      <c r="AH412" s="51"/>
      <c r="AI412" s="51"/>
      <c r="AJ412" s="51"/>
      <c r="AK412" s="51"/>
      <c r="AL412" s="51"/>
      <c r="AN412" s="13"/>
      <c r="AO412" s="51"/>
      <c r="AP412" s="51"/>
      <c r="AQ412" s="51"/>
      <c r="AR412" s="51"/>
      <c r="AS412" s="51"/>
      <c r="AT412" s="51"/>
      <c r="AU412" s="51"/>
      <c r="AV412" s="51"/>
      <c r="AW412" s="13"/>
      <c r="AX412" s="55"/>
      <c r="AY412" s="55"/>
    </row>
    <row r="413" spans="9:51" x14ac:dyDescent="0.2">
      <c r="I413" s="51"/>
      <c r="K413" s="51"/>
      <c r="M413" s="51"/>
      <c r="O413" s="51"/>
      <c r="Q413" s="51"/>
      <c r="R413" s="51"/>
      <c r="T413" s="51"/>
      <c r="V413" s="51"/>
      <c r="W413" s="51"/>
      <c r="Z413" s="51"/>
      <c r="AA413" s="51"/>
      <c r="AB413" s="51"/>
      <c r="AC413" s="51"/>
      <c r="AD413" s="51"/>
      <c r="AE413" s="51"/>
      <c r="AF413" s="51"/>
      <c r="AG413" s="51"/>
      <c r="AH413" s="51"/>
      <c r="AI413" s="51"/>
      <c r="AJ413" s="51"/>
      <c r="AK413" s="51"/>
      <c r="AL413" s="51"/>
      <c r="AN413" s="13"/>
      <c r="AO413" s="51"/>
      <c r="AP413" s="51"/>
      <c r="AQ413" s="51"/>
      <c r="AR413" s="51"/>
      <c r="AS413" s="51"/>
      <c r="AT413" s="51"/>
      <c r="AU413" s="51"/>
      <c r="AV413" s="51"/>
      <c r="AW413" s="13"/>
      <c r="AX413" s="55"/>
      <c r="AY413" s="55"/>
    </row>
    <row r="414" spans="9:51" x14ac:dyDescent="0.2">
      <c r="I414" s="51"/>
      <c r="K414" s="51"/>
      <c r="M414" s="51"/>
      <c r="O414" s="51"/>
      <c r="Q414" s="51"/>
      <c r="R414" s="51"/>
      <c r="T414" s="51"/>
      <c r="V414" s="51"/>
      <c r="W414" s="51"/>
      <c r="Z414" s="51"/>
      <c r="AA414" s="51"/>
      <c r="AB414" s="51"/>
      <c r="AC414" s="51"/>
      <c r="AD414" s="51"/>
      <c r="AE414" s="51"/>
      <c r="AF414" s="51"/>
      <c r="AG414" s="51"/>
      <c r="AH414" s="51"/>
      <c r="AI414" s="51"/>
      <c r="AJ414" s="51"/>
      <c r="AK414" s="51"/>
      <c r="AL414" s="51"/>
      <c r="AN414" s="13"/>
      <c r="AO414" s="51"/>
      <c r="AP414" s="51"/>
      <c r="AQ414" s="51"/>
      <c r="AR414" s="51"/>
      <c r="AS414" s="51"/>
      <c r="AT414" s="51"/>
      <c r="AU414" s="51"/>
      <c r="AV414" s="51"/>
      <c r="AW414" s="13"/>
      <c r="AX414" s="55"/>
      <c r="AY414" s="55"/>
    </row>
    <row r="415" spans="9:51" x14ac:dyDescent="0.2">
      <c r="I415" s="51"/>
      <c r="K415" s="51"/>
      <c r="M415" s="51"/>
      <c r="O415" s="51"/>
      <c r="Q415" s="51"/>
      <c r="R415" s="51"/>
      <c r="T415" s="51"/>
      <c r="V415" s="51"/>
      <c r="W415" s="51"/>
      <c r="Z415" s="51"/>
      <c r="AA415" s="51"/>
      <c r="AB415" s="51"/>
      <c r="AC415" s="51"/>
      <c r="AD415" s="51"/>
      <c r="AE415" s="51"/>
      <c r="AF415" s="51"/>
      <c r="AG415" s="51"/>
      <c r="AH415" s="51"/>
      <c r="AI415" s="51"/>
      <c r="AJ415" s="51"/>
      <c r="AK415" s="51"/>
      <c r="AL415" s="51"/>
      <c r="AN415" s="13"/>
      <c r="AO415" s="51"/>
      <c r="AP415" s="51"/>
      <c r="AQ415" s="51"/>
      <c r="AR415" s="51"/>
      <c r="AS415" s="51"/>
      <c r="AT415" s="51"/>
      <c r="AU415" s="51"/>
      <c r="AV415" s="51"/>
      <c r="AW415" s="13"/>
      <c r="AX415" s="55"/>
      <c r="AY415" s="55"/>
    </row>
    <row r="416" spans="9:51" x14ac:dyDescent="0.2">
      <c r="I416" s="51"/>
      <c r="K416" s="51"/>
      <c r="M416" s="51"/>
      <c r="O416" s="51"/>
      <c r="Q416" s="51"/>
      <c r="R416" s="51"/>
      <c r="T416" s="51"/>
      <c r="V416" s="51"/>
      <c r="W416" s="51"/>
      <c r="Z416" s="51"/>
      <c r="AA416" s="51"/>
      <c r="AB416" s="51"/>
      <c r="AC416" s="51"/>
      <c r="AD416" s="51"/>
      <c r="AE416" s="51"/>
      <c r="AF416" s="51"/>
      <c r="AG416" s="51"/>
      <c r="AH416" s="51"/>
      <c r="AI416" s="51"/>
      <c r="AJ416" s="51"/>
      <c r="AK416" s="51"/>
      <c r="AL416" s="51"/>
      <c r="AN416" s="13"/>
      <c r="AO416" s="51"/>
      <c r="AP416" s="51"/>
      <c r="AQ416" s="51"/>
      <c r="AR416" s="51"/>
      <c r="AS416" s="51"/>
      <c r="AT416" s="51"/>
      <c r="AU416" s="51"/>
      <c r="AV416" s="51"/>
      <c r="AW416" s="13"/>
      <c r="AX416" s="55"/>
      <c r="AY416" s="55"/>
    </row>
    <row r="417" spans="9:51" x14ac:dyDescent="0.2">
      <c r="I417" s="51"/>
      <c r="K417" s="51"/>
      <c r="M417" s="51"/>
      <c r="O417" s="51"/>
      <c r="Q417" s="51"/>
      <c r="R417" s="51"/>
      <c r="T417" s="51"/>
      <c r="V417" s="51"/>
      <c r="W417" s="51"/>
      <c r="Z417" s="51"/>
      <c r="AA417" s="51"/>
      <c r="AB417" s="51"/>
      <c r="AC417" s="51"/>
      <c r="AD417" s="51"/>
      <c r="AE417" s="51"/>
      <c r="AF417" s="51"/>
      <c r="AG417" s="51"/>
      <c r="AH417" s="51"/>
      <c r="AI417" s="51"/>
      <c r="AJ417" s="51"/>
      <c r="AK417" s="51"/>
      <c r="AL417" s="51"/>
      <c r="AN417" s="13"/>
      <c r="AO417" s="51"/>
      <c r="AP417" s="51"/>
      <c r="AQ417" s="51"/>
      <c r="AR417" s="51"/>
      <c r="AS417" s="51"/>
      <c r="AT417" s="51"/>
      <c r="AU417" s="51"/>
      <c r="AV417" s="51"/>
      <c r="AW417" s="13"/>
      <c r="AX417" s="55"/>
      <c r="AY417" s="55"/>
    </row>
    <row r="418" spans="9:51" x14ac:dyDescent="0.2">
      <c r="I418" s="51"/>
      <c r="K418" s="51"/>
      <c r="M418" s="51"/>
      <c r="O418" s="51"/>
      <c r="Q418" s="51"/>
      <c r="R418" s="51"/>
      <c r="T418" s="51"/>
      <c r="V418" s="51"/>
      <c r="W418" s="51"/>
      <c r="Z418" s="51"/>
      <c r="AA418" s="51"/>
      <c r="AB418" s="51"/>
      <c r="AC418" s="51"/>
      <c r="AD418" s="51"/>
      <c r="AE418" s="51"/>
      <c r="AF418" s="51"/>
      <c r="AG418" s="51"/>
      <c r="AH418" s="51"/>
      <c r="AI418" s="51"/>
      <c r="AJ418" s="51"/>
      <c r="AK418" s="51"/>
      <c r="AL418" s="51"/>
      <c r="AN418" s="13"/>
      <c r="AO418" s="51"/>
      <c r="AP418" s="51"/>
      <c r="AQ418" s="51"/>
      <c r="AR418" s="51"/>
      <c r="AS418" s="51"/>
      <c r="AT418" s="51"/>
      <c r="AU418" s="51"/>
      <c r="AV418" s="51"/>
      <c r="AW418" s="13"/>
      <c r="AX418" s="55"/>
      <c r="AY418" s="55"/>
    </row>
    <row r="419" spans="9:51" x14ac:dyDescent="0.2">
      <c r="I419" s="51"/>
      <c r="K419" s="51"/>
      <c r="M419" s="51"/>
      <c r="O419" s="51"/>
      <c r="Q419" s="51"/>
      <c r="R419" s="51"/>
      <c r="T419" s="51"/>
      <c r="V419" s="51"/>
      <c r="W419" s="51"/>
      <c r="Z419" s="51"/>
      <c r="AA419" s="51"/>
      <c r="AB419" s="51"/>
      <c r="AC419" s="51"/>
      <c r="AD419" s="51"/>
      <c r="AE419" s="51"/>
      <c r="AF419" s="51"/>
      <c r="AG419" s="51"/>
      <c r="AH419" s="51"/>
      <c r="AI419" s="51"/>
      <c r="AJ419" s="51"/>
      <c r="AK419" s="51"/>
      <c r="AL419" s="51"/>
      <c r="AN419" s="13"/>
      <c r="AO419" s="51"/>
      <c r="AP419" s="51"/>
      <c r="AQ419" s="51"/>
      <c r="AR419" s="51"/>
      <c r="AS419" s="51"/>
      <c r="AT419" s="51"/>
      <c r="AU419" s="51"/>
      <c r="AV419" s="51"/>
      <c r="AW419" s="13"/>
      <c r="AX419" s="55"/>
      <c r="AY419" s="55"/>
    </row>
    <row r="420" spans="9:51" x14ac:dyDescent="0.2">
      <c r="I420" s="51"/>
      <c r="K420" s="51"/>
      <c r="M420" s="51"/>
      <c r="O420" s="51"/>
      <c r="Q420" s="51"/>
      <c r="R420" s="51"/>
      <c r="T420" s="51"/>
      <c r="V420" s="51"/>
      <c r="W420" s="51"/>
      <c r="Z420" s="51"/>
      <c r="AA420" s="51"/>
      <c r="AB420" s="51"/>
      <c r="AC420" s="51"/>
      <c r="AD420" s="51"/>
      <c r="AE420" s="51"/>
      <c r="AF420" s="51"/>
      <c r="AG420" s="51"/>
      <c r="AH420" s="51"/>
      <c r="AI420" s="51"/>
      <c r="AJ420" s="51"/>
      <c r="AK420" s="51"/>
      <c r="AL420" s="51"/>
      <c r="AN420" s="13"/>
      <c r="AO420" s="51"/>
      <c r="AP420" s="51"/>
      <c r="AQ420" s="51"/>
      <c r="AR420" s="51"/>
      <c r="AS420" s="51"/>
      <c r="AT420" s="51"/>
      <c r="AU420" s="51"/>
      <c r="AV420" s="51"/>
      <c r="AW420" s="13"/>
      <c r="AX420" s="55"/>
      <c r="AY420" s="55"/>
    </row>
    <row r="421" spans="9:51" x14ac:dyDescent="0.2">
      <c r="I421" s="51"/>
      <c r="K421" s="51"/>
      <c r="M421" s="51"/>
      <c r="O421" s="51"/>
      <c r="Q421" s="51"/>
      <c r="R421" s="51"/>
      <c r="T421" s="51"/>
      <c r="V421" s="51"/>
      <c r="W421" s="51"/>
      <c r="Z421" s="51"/>
      <c r="AA421" s="51"/>
      <c r="AB421" s="51"/>
      <c r="AC421" s="51"/>
      <c r="AD421" s="51"/>
      <c r="AE421" s="51"/>
      <c r="AF421" s="51"/>
      <c r="AG421" s="51"/>
      <c r="AH421" s="51"/>
      <c r="AI421" s="51"/>
      <c r="AJ421" s="51"/>
      <c r="AK421" s="51"/>
      <c r="AL421" s="51"/>
      <c r="AN421" s="13"/>
      <c r="AO421" s="51"/>
      <c r="AP421" s="51"/>
      <c r="AQ421" s="51"/>
      <c r="AR421" s="51"/>
      <c r="AS421" s="51"/>
      <c r="AT421" s="51"/>
      <c r="AU421" s="51"/>
      <c r="AV421" s="51"/>
      <c r="AW421" s="13"/>
      <c r="AX421" s="55"/>
      <c r="AY421" s="55"/>
    </row>
    <row r="422" spans="9:51" x14ac:dyDescent="0.2">
      <c r="I422" s="51"/>
      <c r="K422" s="51"/>
      <c r="M422" s="51"/>
      <c r="O422" s="51"/>
      <c r="Q422" s="51"/>
      <c r="R422" s="51"/>
      <c r="T422" s="51"/>
      <c r="V422" s="51"/>
      <c r="W422" s="51"/>
      <c r="Z422" s="51"/>
      <c r="AA422" s="51"/>
      <c r="AB422" s="51"/>
      <c r="AC422" s="51"/>
      <c r="AD422" s="51"/>
      <c r="AE422" s="51"/>
      <c r="AF422" s="51"/>
      <c r="AG422" s="51"/>
      <c r="AH422" s="51"/>
      <c r="AI422" s="51"/>
      <c r="AJ422" s="51"/>
      <c r="AK422" s="51"/>
      <c r="AL422" s="51"/>
      <c r="AN422" s="13"/>
      <c r="AO422" s="51"/>
      <c r="AP422" s="51"/>
      <c r="AQ422" s="51"/>
      <c r="AR422" s="51"/>
      <c r="AS422" s="51"/>
      <c r="AT422" s="51"/>
      <c r="AU422" s="51"/>
      <c r="AV422" s="51"/>
      <c r="AW422" s="13"/>
      <c r="AX422" s="55"/>
      <c r="AY422" s="55"/>
    </row>
    <row r="423" spans="9:51" x14ac:dyDescent="0.2">
      <c r="I423" s="51"/>
      <c r="K423" s="51"/>
      <c r="M423" s="51"/>
      <c r="O423" s="51"/>
      <c r="Q423" s="51"/>
      <c r="R423" s="51"/>
      <c r="T423" s="51"/>
      <c r="V423" s="51"/>
      <c r="W423" s="51"/>
      <c r="Z423" s="51"/>
      <c r="AA423" s="51"/>
      <c r="AB423" s="51"/>
      <c r="AC423" s="51"/>
      <c r="AD423" s="51"/>
      <c r="AE423" s="51"/>
      <c r="AF423" s="51"/>
      <c r="AG423" s="51"/>
      <c r="AH423" s="51"/>
      <c r="AI423" s="51"/>
      <c r="AJ423" s="51"/>
      <c r="AK423" s="51"/>
      <c r="AL423" s="51"/>
      <c r="AN423" s="13"/>
      <c r="AO423" s="51"/>
      <c r="AP423" s="51"/>
      <c r="AQ423" s="51"/>
      <c r="AR423" s="51"/>
      <c r="AS423" s="51"/>
      <c r="AT423" s="51"/>
      <c r="AU423" s="51"/>
      <c r="AV423" s="51"/>
      <c r="AW423" s="13"/>
      <c r="AX423" s="55"/>
      <c r="AY423" s="55"/>
    </row>
    <row r="424" spans="9:51" x14ac:dyDescent="0.2">
      <c r="I424" s="51"/>
      <c r="K424" s="51"/>
      <c r="M424" s="51"/>
      <c r="O424" s="51"/>
      <c r="Q424" s="51"/>
      <c r="R424" s="51"/>
      <c r="T424" s="51"/>
      <c r="V424" s="51"/>
      <c r="W424" s="51"/>
      <c r="Z424" s="51"/>
      <c r="AA424" s="51"/>
      <c r="AB424" s="51"/>
      <c r="AC424" s="51"/>
      <c r="AD424" s="51"/>
      <c r="AE424" s="51"/>
      <c r="AF424" s="51"/>
      <c r="AG424" s="51"/>
      <c r="AH424" s="51"/>
      <c r="AI424" s="51"/>
      <c r="AJ424" s="51"/>
      <c r="AK424" s="51"/>
      <c r="AL424" s="51"/>
      <c r="AN424" s="13"/>
      <c r="AO424" s="51"/>
      <c r="AP424" s="51"/>
      <c r="AQ424" s="51"/>
      <c r="AR424" s="51"/>
      <c r="AS424" s="51"/>
      <c r="AT424" s="51"/>
      <c r="AU424" s="51"/>
      <c r="AV424" s="51"/>
      <c r="AW424" s="13"/>
      <c r="AX424" s="55"/>
      <c r="AY424" s="55"/>
    </row>
    <row r="425" spans="9:51" x14ac:dyDescent="0.2">
      <c r="I425" s="51"/>
      <c r="K425" s="51"/>
      <c r="M425" s="51"/>
      <c r="O425" s="51"/>
      <c r="Q425" s="51"/>
      <c r="R425" s="51"/>
      <c r="T425" s="51"/>
      <c r="V425" s="51"/>
      <c r="W425" s="51"/>
      <c r="Z425" s="51"/>
      <c r="AA425" s="51"/>
      <c r="AB425" s="51"/>
      <c r="AC425" s="51"/>
      <c r="AD425" s="51"/>
      <c r="AE425" s="51"/>
      <c r="AF425" s="51"/>
      <c r="AG425" s="51"/>
      <c r="AH425" s="51"/>
      <c r="AI425" s="51"/>
      <c r="AJ425" s="51"/>
      <c r="AK425" s="51"/>
      <c r="AL425" s="51"/>
      <c r="AN425" s="13"/>
      <c r="AO425" s="51"/>
      <c r="AP425" s="51"/>
      <c r="AQ425" s="51"/>
      <c r="AR425" s="51"/>
      <c r="AS425" s="51"/>
      <c r="AT425" s="51"/>
      <c r="AU425" s="51"/>
      <c r="AV425" s="51"/>
      <c r="AW425" s="13"/>
      <c r="AX425" s="55"/>
      <c r="AY425" s="55"/>
    </row>
    <row r="426" spans="9:51" x14ac:dyDescent="0.2">
      <c r="I426" s="51"/>
      <c r="K426" s="51"/>
      <c r="M426" s="51"/>
      <c r="O426" s="51"/>
      <c r="Q426" s="51"/>
      <c r="R426" s="51"/>
      <c r="T426" s="51"/>
      <c r="V426" s="51"/>
      <c r="W426" s="51"/>
      <c r="Z426" s="51"/>
      <c r="AA426" s="51"/>
      <c r="AB426" s="51"/>
      <c r="AC426" s="51"/>
      <c r="AD426" s="51"/>
      <c r="AE426" s="51"/>
      <c r="AF426" s="51"/>
      <c r="AG426" s="51"/>
      <c r="AH426" s="51"/>
      <c r="AI426" s="51"/>
      <c r="AJ426" s="51"/>
      <c r="AK426" s="51"/>
      <c r="AL426" s="51"/>
      <c r="AN426" s="13"/>
      <c r="AO426" s="51"/>
      <c r="AP426" s="51"/>
      <c r="AQ426" s="51"/>
      <c r="AR426" s="51"/>
      <c r="AS426" s="51"/>
      <c r="AT426" s="51"/>
      <c r="AU426" s="51"/>
      <c r="AV426" s="51"/>
      <c r="AW426" s="13"/>
      <c r="AX426" s="55"/>
      <c r="AY426" s="55"/>
    </row>
    <row r="427" spans="9:51" x14ac:dyDescent="0.2">
      <c r="I427" s="51"/>
      <c r="K427" s="51"/>
      <c r="M427" s="51"/>
      <c r="O427" s="51"/>
      <c r="Q427" s="51"/>
      <c r="R427" s="51"/>
      <c r="T427" s="51"/>
      <c r="V427" s="51"/>
      <c r="W427" s="51"/>
      <c r="Z427" s="51"/>
      <c r="AA427" s="51"/>
      <c r="AB427" s="51"/>
      <c r="AC427" s="51"/>
      <c r="AD427" s="51"/>
      <c r="AE427" s="51"/>
      <c r="AF427" s="51"/>
      <c r="AG427" s="51"/>
      <c r="AH427" s="51"/>
      <c r="AI427" s="51"/>
      <c r="AJ427" s="51"/>
      <c r="AK427" s="51"/>
      <c r="AL427" s="51"/>
      <c r="AN427" s="13"/>
      <c r="AO427" s="51"/>
      <c r="AP427" s="51"/>
      <c r="AQ427" s="51"/>
      <c r="AR427" s="51"/>
      <c r="AS427" s="51"/>
      <c r="AT427" s="51"/>
      <c r="AU427" s="51"/>
      <c r="AV427" s="51"/>
      <c r="AW427" s="13"/>
      <c r="AX427" s="55"/>
      <c r="AY427" s="55"/>
    </row>
    <row r="428" spans="9:51" x14ac:dyDescent="0.2">
      <c r="I428" s="51"/>
      <c r="K428" s="51"/>
      <c r="M428" s="51"/>
      <c r="O428" s="51"/>
      <c r="Q428" s="51"/>
      <c r="R428" s="51"/>
      <c r="T428" s="51"/>
      <c r="V428" s="51"/>
      <c r="W428" s="51"/>
      <c r="Z428" s="51"/>
      <c r="AA428" s="51"/>
      <c r="AB428" s="51"/>
      <c r="AC428" s="51"/>
      <c r="AD428" s="51"/>
      <c r="AE428" s="51"/>
      <c r="AF428" s="51"/>
      <c r="AG428" s="51"/>
      <c r="AH428" s="51"/>
      <c r="AI428" s="51"/>
      <c r="AJ428" s="51"/>
      <c r="AK428" s="51"/>
      <c r="AL428" s="51"/>
      <c r="AN428" s="13"/>
      <c r="AO428" s="51"/>
      <c r="AP428" s="51"/>
      <c r="AQ428" s="51"/>
      <c r="AR428" s="51"/>
      <c r="AS428" s="51"/>
      <c r="AT428" s="51"/>
      <c r="AU428" s="51"/>
      <c r="AV428" s="51"/>
      <c r="AW428" s="13"/>
      <c r="AX428" s="55"/>
      <c r="AY428" s="55"/>
    </row>
    <row r="429" spans="9:51" x14ac:dyDescent="0.2">
      <c r="I429" s="51"/>
      <c r="K429" s="51"/>
      <c r="M429" s="51"/>
      <c r="O429" s="51"/>
      <c r="Q429" s="51"/>
      <c r="R429" s="51"/>
      <c r="T429" s="51"/>
      <c r="V429" s="51"/>
      <c r="W429" s="51"/>
      <c r="Z429" s="51"/>
      <c r="AA429" s="51"/>
      <c r="AB429" s="51"/>
      <c r="AC429" s="51"/>
      <c r="AD429" s="51"/>
      <c r="AE429" s="51"/>
      <c r="AF429" s="51"/>
      <c r="AG429" s="51"/>
      <c r="AH429" s="51"/>
      <c r="AI429" s="51"/>
      <c r="AJ429" s="51"/>
      <c r="AK429" s="51"/>
      <c r="AL429" s="51"/>
      <c r="AN429" s="13"/>
      <c r="AO429" s="51"/>
      <c r="AP429" s="51"/>
      <c r="AQ429" s="51"/>
      <c r="AR429" s="51"/>
      <c r="AS429" s="51"/>
      <c r="AT429" s="51"/>
      <c r="AU429" s="51"/>
      <c r="AV429" s="51"/>
      <c r="AW429" s="13"/>
      <c r="AX429" s="55"/>
      <c r="AY429" s="55"/>
    </row>
    <row r="430" spans="9:51" x14ac:dyDescent="0.2">
      <c r="I430" s="51"/>
      <c r="K430" s="51"/>
      <c r="M430" s="51"/>
      <c r="O430" s="51"/>
      <c r="Q430" s="51"/>
      <c r="R430" s="51"/>
      <c r="T430" s="51"/>
      <c r="V430" s="51"/>
      <c r="W430" s="51"/>
      <c r="Z430" s="51"/>
      <c r="AA430" s="51"/>
      <c r="AB430" s="51"/>
      <c r="AC430" s="51"/>
      <c r="AD430" s="51"/>
      <c r="AE430" s="51"/>
      <c r="AF430" s="51"/>
      <c r="AG430" s="51"/>
      <c r="AH430" s="51"/>
      <c r="AI430" s="51"/>
      <c r="AJ430" s="51"/>
      <c r="AK430" s="51"/>
      <c r="AL430" s="51"/>
      <c r="AN430" s="13"/>
      <c r="AO430" s="51"/>
      <c r="AP430" s="51"/>
      <c r="AQ430" s="51"/>
      <c r="AR430" s="51"/>
      <c r="AS430" s="51"/>
      <c r="AT430" s="51"/>
      <c r="AU430" s="51"/>
      <c r="AV430" s="51"/>
      <c r="AW430" s="13"/>
      <c r="AX430" s="55"/>
      <c r="AY430" s="55"/>
    </row>
    <row r="431" spans="9:51" x14ac:dyDescent="0.2">
      <c r="I431" s="51"/>
      <c r="K431" s="51"/>
      <c r="M431" s="51"/>
      <c r="O431" s="51"/>
      <c r="Q431" s="51"/>
      <c r="R431" s="51"/>
      <c r="T431" s="51"/>
      <c r="V431" s="51"/>
      <c r="W431" s="51"/>
      <c r="Z431" s="51"/>
      <c r="AA431" s="51"/>
      <c r="AB431" s="51"/>
      <c r="AC431" s="51"/>
      <c r="AD431" s="51"/>
      <c r="AE431" s="51"/>
      <c r="AF431" s="51"/>
      <c r="AG431" s="51"/>
      <c r="AH431" s="51"/>
      <c r="AI431" s="51"/>
      <c r="AJ431" s="51"/>
      <c r="AK431" s="51"/>
      <c r="AL431" s="51"/>
      <c r="AN431" s="13"/>
      <c r="AO431" s="51"/>
      <c r="AP431" s="51"/>
      <c r="AQ431" s="51"/>
      <c r="AR431" s="51"/>
      <c r="AS431" s="51"/>
      <c r="AT431" s="51"/>
      <c r="AU431" s="51"/>
      <c r="AV431" s="51"/>
      <c r="AW431" s="13"/>
      <c r="AX431" s="55"/>
      <c r="AY431" s="55"/>
    </row>
    <row r="432" spans="9:51" x14ac:dyDescent="0.2">
      <c r="I432" s="51"/>
      <c r="K432" s="51"/>
      <c r="M432" s="51"/>
      <c r="O432" s="51"/>
      <c r="Q432" s="51"/>
      <c r="R432" s="51"/>
      <c r="T432" s="51"/>
      <c r="V432" s="51"/>
      <c r="W432" s="51"/>
      <c r="Z432" s="51"/>
      <c r="AA432" s="51"/>
      <c r="AB432" s="51"/>
      <c r="AC432" s="51"/>
      <c r="AD432" s="51"/>
      <c r="AE432" s="51"/>
      <c r="AF432" s="51"/>
      <c r="AG432" s="51"/>
      <c r="AH432" s="51"/>
      <c r="AI432" s="51"/>
      <c r="AJ432" s="51"/>
      <c r="AK432" s="51"/>
      <c r="AL432" s="51"/>
      <c r="AN432" s="13"/>
      <c r="AO432" s="51"/>
      <c r="AP432" s="51"/>
      <c r="AQ432" s="51"/>
      <c r="AR432" s="51"/>
      <c r="AS432" s="51"/>
      <c r="AT432" s="51"/>
      <c r="AU432" s="51"/>
      <c r="AV432" s="51"/>
      <c r="AW432" s="13"/>
      <c r="AX432" s="55"/>
      <c r="AY432" s="55"/>
    </row>
    <row r="433" spans="9:51" x14ac:dyDescent="0.2">
      <c r="I433" s="51"/>
      <c r="K433" s="51"/>
      <c r="M433" s="51"/>
      <c r="O433" s="51"/>
      <c r="Q433" s="51"/>
      <c r="R433" s="51"/>
      <c r="T433" s="51"/>
      <c r="V433" s="51"/>
      <c r="W433" s="51"/>
      <c r="Z433" s="51"/>
      <c r="AA433" s="51"/>
      <c r="AB433" s="51"/>
      <c r="AC433" s="51"/>
      <c r="AD433" s="51"/>
      <c r="AE433" s="51"/>
      <c r="AF433" s="51"/>
      <c r="AG433" s="51"/>
      <c r="AH433" s="51"/>
      <c r="AI433" s="51"/>
      <c r="AJ433" s="51"/>
      <c r="AK433" s="51"/>
      <c r="AL433" s="51"/>
      <c r="AN433" s="13"/>
      <c r="AO433" s="51"/>
      <c r="AP433" s="51"/>
      <c r="AQ433" s="51"/>
      <c r="AR433" s="51"/>
      <c r="AS433" s="51"/>
      <c r="AT433" s="51"/>
      <c r="AU433" s="51"/>
      <c r="AV433" s="51"/>
      <c r="AW433" s="13"/>
      <c r="AX433" s="55"/>
      <c r="AY433" s="55"/>
    </row>
    <row r="434" spans="9:51" x14ac:dyDescent="0.2">
      <c r="I434" s="51"/>
      <c r="K434" s="51"/>
      <c r="M434" s="51"/>
      <c r="O434" s="51"/>
      <c r="Q434" s="51"/>
      <c r="R434" s="51"/>
      <c r="T434" s="51"/>
      <c r="V434" s="51"/>
      <c r="W434" s="51"/>
      <c r="Z434" s="51"/>
      <c r="AA434" s="51"/>
      <c r="AB434" s="51"/>
      <c r="AC434" s="51"/>
      <c r="AD434" s="51"/>
      <c r="AE434" s="51"/>
      <c r="AF434" s="51"/>
      <c r="AG434" s="51"/>
      <c r="AH434" s="51"/>
      <c r="AI434" s="51"/>
      <c r="AJ434" s="51"/>
      <c r="AK434" s="51"/>
      <c r="AL434" s="51"/>
      <c r="AN434" s="13"/>
      <c r="AO434" s="51"/>
      <c r="AP434" s="51"/>
      <c r="AQ434" s="51"/>
      <c r="AR434" s="51"/>
      <c r="AS434" s="51"/>
      <c r="AT434" s="51"/>
      <c r="AU434" s="51"/>
      <c r="AV434" s="51"/>
      <c r="AW434" s="13"/>
      <c r="AX434" s="55"/>
      <c r="AY434" s="55"/>
    </row>
    <row r="435" spans="9:51" x14ac:dyDescent="0.2">
      <c r="I435" s="51"/>
      <c r="K435" s="51"/>
      <c r="M435" s="51"/>
      <c r="O435" s="51"/>
      <c r="Q435" s="51"/>
      <c r="R435" s="51"/>
      <c r="T435" s="51"/>
      <c r="V435" s="51"/>
      <c r="W435" s="51"/>
      <c r="Z435" s="51"/>
      <c r="AA435" s="51"/>
      <c r="AB435" s="51"/>
      <c r="AC435" s="51"/>
      <c r="AD435" s="51"/>
      <c r="AE435" s="51"/>
      <c r="AF435" s="51"/>
      <c r="AG435" s="51"/>
      <c r="AH435" s="51"/>
      <c r="AI435" s="51"/>
      <c r="AJ435" s="51"/>
      <c r="AK435" s="51"/>
      <c r="AL435" s="51"/>
      <c r="AN435" s="13"/>
      <c r="AO435" s="51"/>
      <c r="AP435" s="51"/>
      <c r="AQ435" s="51"/>
      <c r="AR435" s="51"/>
      <c r="AS435" s="51"/>
      <c r="AT435" s="51"/>
      <c r="AU435" s="51"/>
      <c r="AV435" s="51"/>
      <c r="AW435" s="13"/>
      <c r="AX435" s="55"/>
      <c r="AY435" s="55"/>
    </row>
    <row r="436" spans="9:51" x14ac:dyDescent="0.2">
      <c r="I436" s="51"/>
      <c r="K436" s="51"/>
      <c r="M436" s="51"/>
      <c r="O436" s="51"/>
      <c r="Q436" s="51"/>
      <c r="R436" s="51"/>
      <c r="T436" s="51"/>
      <c r="V436" s="51"/>
      <c r="W436" s="51"/>
      <c r="Z436" s="51"/>
      <c r="AA436" s="51"/>
      <c r="AB436" s="51"/>
      <c r="AC436" s="51"/>
      <c r="AD436" s="51"/>
      <c r="AE436" s="51"/>
      <c r="AF436" s="51"/>
      <c r="AG436" s="51"/>
      <c r="AH436" s="51"/>
      <c r="AI436" s="51"/>
      <c r="AJ436" s="51"/>
      <c r="AK436" s="51"/>
      <c r="AL436" s="51"/>
      <c r="AN436" s="13"/>
      <c r="AO436" s="51"/>
      <c r="AP436" s="51"/>
      <c r="AQ436" s="51"/>
      <c r="AR436" s="51"/>
      <c r="AS436" s="51"/>
      <c r="AT436" s="51"/>
      <c r="AU436" s="51"/>
      <c r="AV436" s="51"/>
      <c r="AW436" s="13"/>
      <c r="AX436" s="55"/>
      <c r="AY436" s="55"/>
    </row>
    <row r="437" spans="9:51" x14ac:dyDescent="0.2">
      <c r="I437" s="51"/>
      <c r="K437" s="51"/>
      <c r="M437" s="51"/>
      <c r="O437" s="51"/>
      <c r="Q437" s="51"/>
      <c r="R437" s="51"/>
      <c r="T437" s="51"/>
      <c r="V437" s="51"/>
      <c r="W437" s="51"/>
      <c r="Z437" s="51"/>
      <c r="AA437" s="51"/>
      <c r="AB437" s="51"/>
      <c r="AC437" s="51"/>
      <c r="AD437" s="51"/>
      <c r="AE437" s="51"/>
      <c r="AF437" s="51"/>
      <c r="AG437" s="51"/>
      <c r="AH437" s="51"/>
      <c r="AI437" s="51"/>
      <c r="AJ437" s="51"/>
      <c r="AK437" s="51"/>
      <c r="AL437" s="51"/>
      <c r="AN437" s="13"/>
      <c r="AO437" s="51"/>
      <c r="AP437" s="51"/>
      <c r="AQ437" s="51"/>
      <c r="AR437" s="51"/>
      <c r="AS437" s="51"/>
      <c r="AT437" s="51"/>
      <c r="AU437" s="51"/>
      <c r="AV437" s="51"/>
      <c r="AW437" s="13"/>
      <c r="AX437" s="55"/>
      <c r="AY437" s="55"/>
    </row>
    <row r="438" spans="9:51" x14ac:dyDescent="0.2">
      <c r="I438" s="51"/>
      <c r="K438" s="51"/>
      <c r="M438" s="51"/>
      <c r="O438" s="51"/>
      <c r="Q438" s="51"/>
      <c r="R438" s="51"/>
      <c r="T438" s="51"/>
      <c r="V438" s="51"/>
      <c r="W438" s="51"/>
      <c r="Z438" s="51"/>
      <c r="AA438" s="51"/>
      <c r="AB438" s="51"/>
      <c r="AC438" s="51"/>
      <c r="AD438" s="51"/>
      <c r="AE438" s="51"/>
      <c r="AF438" s="51"/>
      <c r="AG438" s="51"/>
      <c r="AH438" s="51"/>
      <c r="AI438" s="51"/>
      <c r="AJ438" s="51"/>
      <c r="AK438" s="51"/>
      <c r="AL438" s="51"/>
      <c r="AN438" s="13"/>
      <c r="AO438" s="51"/>
      <c r="AP438" s="51"/>
      <c r="AQ438" s="51"/>
      <c r="AR438" s="51"/>
      <c r="AS438" s="51"/>
      <c r="AT438" s="51"/>
      <c r="AU438" s="51"/>
      <c r="AV438" s="51"/>
      <c r="AW438" s="13"/>
      <c r="AX438" s="55"/>
      <c r="AY438" s="55"/>
    </row>
    <row r="439" spans="9:51" x14ac:dyDescent="0.2">
      <c r="I439" s="51"/>
      <c r="K439" s="51"/>
      <c r="M439" s="51"/>
      <c r="O439" s="51"/>
      <c r="Q439" s="51"/>
      <c r="R439" s="51"/>
      <c r="T439" s="51"/>
      <c r="V439" s="51"/>
      <c r="W439" s="51"/>
      <c r="Z439" s="51"/>
      <c r="AA439" s="51"/>
      <c r="AB439" s="51"/>
      <c r="AC439" s="51"/>
      <c r="AD439" s="51"/>
      <c r="AE439" s="51"/>
      <c r="AF439" s="51"/>
      <c r="AG439" s="51"/>
      <c r="AH439" s="51"/>
      <c r="AI439" s="51"/>
      <c r="AJ439" s="51"/>
      <c r="AK439" s="51"/>
      <c r="AL439" s="51"/>
      <c r="AN439" s="13"/>
      <c r="AO439" s="51"/>
      <c r="AP439" s="51"/>
      <c r="AQ439" s="51"/>
      <c r="AR439" s="51"/>
      <c r="AS439" s="51"/>
      <c r="AT439" s="51"/>
      <c r="AU439" s="51"/>
      <c r="AV439" s="51"/>
      <c r="AW439" s="13"/>
      <c r="AX439" s="55"/>
      <c r="AY439" s="55"/>
    </row>
    <row r="440" spans="9:51" x14ac:dyDescent="0.2">
      <c r="I440" s="51"/>
      <c r="K440" s="51"/>
      <c r="M440" s="51"/>
      <c r="O440" s="51"/>
      <c r="Q440" s="51"/>
      <c r="R440" s="51"/>
      <c r="T440" s="51"/>
      <c r="V440" s="51"/>
      <c r="W440" s="51"/>
      <c r="Z440" s="51"/>
      <c r="AA440" s="51"/>
      <c r="AB440" s="51"/>
      <c r="AC440" s="51"/>
      <c r="AD440" s="51"/>
      <c r="AE440" s="51"/>
      <c r="AF440" s="51"/>
      <c r="AG440" s="51"/>
      <c r="AH440" s="51"/>
      <c r="AI440" s="51"/>
      <c r="AJ440" s="51"/>
      <c r="AK440" s="51"/>
      <c r="AL440" s="51"/>
      <c r="AN440" s="13"/>
      <c r="AO440" s="51"/>
      <c r="AP440" s="51"/>
      <c r="AQ440" s="51"/>
      <c r="AR440" s="51"/>
      <c r="AS440" s="51"/>
      <c r="AT440" s="51"/>
      <c r="AU440" s="51"/>
      <c r="AV440" s="51"/>
      <c r="AW440" s="13"/>
      <c r="AX440" s="55"/>
      <c r="AY440" s="55"/>
    </row>
    <row r="441" spans="9:51" x14ac:dyDescent="0.2">
      <c r="I441" s="51"/>
      <c r="K441" s="51"/>
      <c r="M441" s="51"/>
      <c r="O441" s="51"/>
      <c r="Q441" s="51"/>
      <c r="R441" s="51"/>
      <c r="T441" s="51"/>
      <c r="V441" s="51"/>
      <c r="W441" s="51"/>
      <c r="Z441" s="51"/>
      <c r="AA441" s="51"/>
      <c r="AB441" s="51"/>
      <c r="AC441" s="51"/>
      <c r="AD441" s="51"/>
      <c r="AE441" s="51"/>
      <c r="AF441" s="51"/>
      <c r="AG441" s="51"/>
      <c r="AH441" s="51"/>
      <c r="AI441" s="51"/>
      <c r="AJ441" s="51"/>
      <c r="AK441" s="51"/>
      <c r="AL441" s="51"/>
      <c r="AN441" s="13"/>
      <c r="AO441" s="51"/>
      <c r="AP441" s="51"/>
      <c r="AQ441" s="51"/>
      <c r="AR441" s="51"/>
      <c r="AS441" s="51"/>
      <c r="AT441" s="51"/>
      <c r="AU441" s="51"/>
      <c r="AV441" s="51"/>
      <c r="AW441" s="13"/>
      <c r="AX441" s="55"/>
      <c r="AY441" s="55"/>
    </row>
    <row r="442" spans="9:51" x14ac:dyDescent="0.2">
      <c r="I442" s="51"/>
      <c r="K442" s="51"/>
      <c r="M442" s="51"/>
      <c r="O442" s="51"/>
      <c r="Q442" s="51"/>
      <c r="R442" s="51"/>
      <c r="T442" s="51"/>
      <c r="V442" s="51"/>
      <c r="W442" s="51"/>
      <c r="Z442" s="51"/>
      <c r="AA442" s="51"/>
      <c r="AB442" s="51"/>
      <c r="AC442" s="51"/>
      <c r="AD442" s="51"/>
      <c r="AE442" s="51"/>
      <c r="AF442" s="51"/>
      <c r="AG442" s="51"/>
      <c r="AH442" s="51"/>
      <c r="AI442" s="51"/>
      <c r="AJ442" s="51"/>
      <c r="AK442" s="51"/>
      <c r="AL442" s="51"/>
      <c r="AN442" s="13"/>
      <c r="AO442" s="51"/>
      <c r="AP442" s="51"/>
      <c r="AQ442" s="51"/>
      <c r="AR442" s="51"/>
      <c r="AS442" s="51"/>
      <c r="AT442" s="51"/>
      <c r="AU442" s="51"/>
      <c r="AV442" s="51"/>
      <c r="AW442" s="13"/>
      <c r="AX442" s="55"/>
      <c r="AY442" s="55"/>
    </row>
    <row r="443" spans="9:51" x14ac:dyDescent="0.2">
      <c r="I443" s="51"/>
      <c r="K443" s="51"/>
      <c r="M443" s="51"/>
      <c r="O443" s="51"/>
      <c r="Q443" s="51"/>
      <c r="R443" s="51"/>
      <c r="T443" s="51"/>
      <c r="V443" s="51"/>
      <c r="W443" s="51"/>
      <c r="Z443" s="51"/>
      <c r="AA443" s="51"/>
      <c r="AB443" s="51"/>
      <c r="AC443" s="51"/>
      <c r="AD443" s="51"/>
      <c r="AE443" s="51"/>
      <c r="AF443" s="51"/>
      <c r="AG443" s="51"/>
      <c r="AH443" s="51"/>
      <c r="AI443" s="51"/>
      <c r="AJ443" s="51"/>
      <c r="AK443" s="51"/>
      <c r="AL443" s="51"/>
      <c r="AN443" s="13"/>
      <c r="AO443" s="51"/>
      <c r="AP443" s="51"/>
      <c r="AQ443" s="51"/>
      <c r="AR443" s="51"/>
      <c r="AS443" s="51"/>
      <c r="AT443" s="51"/>
      <c r="AU443" s="51"/>
      <c r="AV443" s="51"/>
      <c r="AW443" s="13"/>
      <c r="AX443" s="55"/>
      <c r="AY443" s="55"/>
    </row>
    <row r="444" spans="9:51" x14ac:dyDescent="0.2">
      <c r="I444" s="51"/>
      <c r="K444" s="51"/>
      <c r="M444" s="51"/>
      <c r="O444" s="51"/>
      <c r="Q444" s="51"/>
      <c r="R444" s="51"/>
      <c r="T444" s="51"/>
      <c r="V444" s="51"/>
      <c r="W444" s="51"/>
      <c r="Z444" s="51"/>
      <c r="AA444" s="51"/>
      <c r="AB444" s="51"/>
      <c r="AC444" s="51"/>
      <c r="AD444" s="51"/>
      <c r="AE444" s="51"/>
      <c r="AF444" s="51"/>
      <c r="AG444" s="51"/>
      <c r="AH444" s="51"/>
      <c r="AI444" s="51"/>
      <c r="AJ444" s="51"/>
      <c r="AK444" s="51"/>
      <c r="AL444" s="51"/>
      <c r="AN444" s="13"/>
      <c r="AO444" s="51"/>
      <c r="AP444" s="51"/>
      <c r="AQ444" s="51"/>
      <c r="AR444" s="51"/>
      <c r="AS444" s="51"/>
      <c r="AT444" s="51"/>
      <c r="AU444" s="51"/>
      <c r="AV444" s="51"/>
      <c r="AW444" s="13"/>
      <c r="AX444" s="55"/>
      <c r="AY444" s="55"/>
    </row>
    <row r="445" spans="9:51" x14ac:dyDescent="0.2">
      <c r="I445" s="51"/>
      <c r="K445" s="51"/>
      <c r="M445" s="51"/>
      <c r="O445" s="51"/>
      <c r="Q445" s="51"/>
      <c r="R445" s="51"/>
      <c r="T445" s="51"/>
      <c r="V445" s="51"/>
      <c r="W445" s="51"/>
      <c r="Z445" s="51"/>
      <c r="AA445" s="51"/>
      <c r="AB445" s="51"/>
      <c r="AC445" s="51"/>
      <c r="AD445" s="51"/>
      <c r="AE445" s="51"/>
      <c r="AF445" s="51"/>
      <c r="AG445" s="51"/>
      <c r="AH445" s="51"/>
      <c r="AI445" s="51"/>
      <c r="AJ445" s="51"/>
      <c r="AK445" s="51"/>
      <c r="AL445" s="51"/>
      <c r="AN445" s="13"/>
      <c r="AO445" s="51"/>
      <c r="AP445" s="51"/>
      <c r="AQ445" s="51"/>
      <c r="AR445" s="51"/>
      <c r="AS445" s="51"/>
      <c r="AT445" s="51"/>
      <c r="AU445" s="51"/>
      <c r="AV445" s="51"/>
      <c r="AW445" s="13"/>
      <c r="AX445" s="55"/>
      <c r="AY445" s="55"/>
    </row>
    <row r="446" spans="9:51" x14ac:dyDescent="0.2">
      <c r="I446" s="51"/>
      <c r="K446" s="51"/>
      <c r="M446" s="51"/>
      <c r="O446" s="51"/>
      <c r="Q446" s="51"/>
      <c r="R446" s="51"/>
      <c r="T446" s="51"/>
      <c r="V446" s="51"/>
      <c r="W446" s="51"/>
      <c r="Z446" s="51"/>
      <c r="AA446" s="51"/>
      <c r="AB446" s="51"/>
      <c r="AC446" s="51"/>
      <c r="AD446" s="51"/>
      <c r="AE446" s="51"/>
      <c r="AF446" s="51"/>
      <c r="AG446" s="51"/>
      <c r="AH446" s="51"/>
      <c r="AI446" s="51"/>
      <c r="AJ446" s="51"/>
      <c r="AK446" s="51"/>
      <c r="AL446" s="51"/>
      <c r="AN446" s="13"/>
      <c r="AO446" s="51"/>
      <c r="AP446" s="51"/>
      <c r="AQ446" s="51"/>
      <c r="AR446" s="51"/>
      <c r="AS446" s="51"/>
      <c r="AT446" s="51"/>
      <c r="AU446" s="51"/>
      <c r="AV446" s="51"/>
      <c r="AW446" s="13"/>
      <c r="AX446" s="55"/>
      <c r="AY446" s="55"/>
    </row>
    <row r="447" spans="9:51" x14ac:dyDescent="0.2">
      <c r="I447" s="51"/>
      <c r="K447" s="51"/>
      <c r="M447" s="51"/>
      <c r="O447" s="51"/>
      <c r="Q447" s="51"/>
      <c r="R447" s="51"/>
      <c r="T447" s="51"/>
      <c r="V447" s="51"/>
      <c r="W447" s="51"/>
      <c r="Z447" s="51"/>
      <c r="AA447" s="51"/>
      <c r="AB447" s="51"/>
      <c r="AC447" s="51"/>
      <c r="AD447" s="51"/>
      <c r="AE447" s="51"/>
      <c r="AF447" s="51"/>
      <c r="AG447" s="51"/>
      <c r="AH447" s="51"/>
      <c r="AI447" s="51"/>
      <c r="AJ447" s="51"/>
      <c r="AK447" s="51"/>
      <c r="AL447" s="51"/>
      <c r="AN447" s="13"/>
      <c r="AO447" s="51"/>
      <c r="AP447" s="51"/>
      <c r="AQ447" s="51"/>
      <c r="AR447" s="51"/>
      <c r="AS447" s="51"/>
      <c r="AT447" s="51"/>
      <c r="AU447" s="51"/>
      <c r="AV447" s="51"/>
      <c r="AW447" s="13"/>
      <c r="AX447" s="55"/>
      <c r="AY447" s="55"/>
    </row>
    <row r="448" spans="9:51" x14ac:dyDescent="0.2">
      <c r="I448" s="51"/>
      <c r="K448" s="51"/>
      <c r="M448" s="51"/>
      <c r="O448" s="51"/>
      <c r="Q448" s="51"/>
      <c r="R448" s="51"/>
      <c r="T448" s="51"/>
      <c r="V448" s="51"/>
      <c r="W448" s="51"/>
      <c r="Z448" s="51"/>
      <c r="AA448" s="51"/>
      <c r="AB448" s="51"/>
      <c r="AC448" s="51"/>
      <c r="AD448" s="51"/>
      <c r="AE448" s="51"/>
      <c r="AF448" s="51"/>
      <c r="AG448" s="51"/>
      <c r="AH448" s="51"/>
      <c r="AI448" s="51"/>
      <c r="AJ448" s="51"/>
      <c r="AK448" s="51"/>
      <c r="AL448" s="51"/>
      <c r="AN448" s="13"/>
      <c r="AO448" s="51"/>
      <c r="AP448" s="51"/>
      <c r="AQ448" s="51"/>
      <c r="AR448" s="51"/>
      <c r="AS448" s="51"/>
      <c r="AT448" s="51"/>
      <c r="AU448" s="51"/>
      <c r="AV448" s="51"/>
      <c r="AW448" s="13"/>
      <c r="AX448" s="55"/>
      <c r="AY448" s="55"/>
    </row>
    <row r="449" spans="9:51" x14ac:dyDescent="0.2">
      <c r="I449" s="51"/>
      <c r="K449" s="51"/>
      <c r="M449" s="51"/>
      <c r="O449" s="51"/>
      <c r="Q449" s="51"/>
      <c r="R449" s="51"/>
      <c r="T449" s="51"/>
      <c r="V449" s="51"/>
      <c r="W449" s="51"/>
      <c r="Z449" s="51"/>
      <c r="AA449" s="51"/>
      <c r="AB449" s="51"/>
      <c r="AC449" s="51"/>
      <c r="AD449" s="51"/>
      <c r="AE449" s="51"/>
      <c r="AF449" s="51"/>
      <c r="AG449" s="51"/>
      <c r="AH449" s="51"/>
      <c r="AI449" s="51"/>
      <c r="AJ449" s="51"/>
      <c r="AK449" s="51"/>
      <c r="AL449" s="51"/>
      <c r="AN449" s="13"/>
      <c r="AO449" s="51"/>
      <c r="AP449" s="51"/>
      <c r="AQ449" s="51"/>
      <c r="AR449" s="51"/>
      <c r="AS449" s="51"/>
      <c r="AT449" s="51"/>
      <c r="AU449" s="51"/>
      <c r="AV449" s="51"/>
      <c r="AW449" s="13"/>
      <c r="AX449" s="55"/>
      <c r="AY449" s="55"/>
    </row>
    <row r="450" spans="9:51" x14ac:dyDescent="0.2">
      <c r="I450" s="51"/>
      <c r="K450" s="51"/>
      <c r="M450" s="51"/>
      <c r="O450" s="51"/>
      <c r="Q450" s="51"/>
      <c r="R450" s="51"/>
      <c r="T450" s="51"/>
      <c r="V450" s="51"/>
      <c r="W450" s="51"/>
      <c r="Z450" s="51"/>
      <c r="AA450" s="51"/>
      <c r="AB450" s="51"/>
      <c r="AC450" s="51"/>
      <c r="AD450" s="51"/>
      <c r="AE450" s="51"/>
      <c r="AF450" s="51"/>
      <c r="AG450" s="51"/>
      <c r="AH450" s="51"/>
      <c r="AI450" s="51"/>
      <c r="AJ450" s="51"/>
      <c r="AK450" s="51"/>
      <c r="AL450" s="51"/>
      <c r="AN450" s="13"/>
      <c r="AO450" s="51"/>
      <c r="AP450" s="51"/>
      <c r="AQ450" s="51"/>
      <c r="AR450" s="51"/>
      <c r="AS450" s="51"/>
      <c r="AT450" s="51"/>
      <c r="AU450" s="51"/>
      <c r="AV450" s="51"/>
      <c r="AW450" s="13"/>
      <c r="AX450" s="55"/>
      <c r="AY450" s="55"/>
    </row>
    <row r="451" spans="9:51" x14ac:dyDescent="0.2">
      <c r="I451" s="51"/>
      <c r="K451" s="51"/>
      <c r="M451" s="51"/>
      <c r="O451" s="51"/>
      <c r="Q451" s="51"/>
      <c r="R451" s="51"/>
      <c r="T451" s="51"/>
      <c r="V451" s="51"/>
      <c r="W451" s="51"/>
      <c r="Z451" s="51"/>
      <c r="AA451" s="51"/>
      <c r="AB451" s="51"/>
      <c r="AC451" s="51"/>
      <c r="AD451" s="51"/>
      <c r="AE451" s="51"/>
      <c r="AF451" s="51"/>
      <c r="AG451" s="51"/>
      <c r="AH451" s="51"/>
      <c r="AI451" s="51"/>
      <c r="AJ451" s="51"/>
      <c r="AK451" s="51"/>
      <c r="AL451" s="51"/>
      <c r="AN451" s="13"/>
      <c r="AO451" s="51"/>
      <c r="AP451" s="51"/>
      <c r="AQ451" s="51"/>
      <c r="AR451" s="51"/>
      <c r="AS451" s="51"/>
      <c r="AT451" s="51"/>
      <c r="AU451" s="51"/>
      <c r="AV451" s="51"/>
      <c r="AW451" s="13"/>
      <c r="AX451" s="55"/>
      <c r="AY451" s="55"/>
    </row>
    <row r="452" spans="9:51" x14ac:dyDescent="0.2">
      <c r="I452" s="51"/>
      <c r="K452" s="51"/>
      <c r="M452" s="51"/>
      <c r="O452" s="51"/>
      <c r="Q452" s="51"/>
      <c r="R452" s="51"/>
      <c r="T452" s="51"/>
      <c r="V452" s="51"/>
      <c r="W452" s="51"/>
      <c r="Z452" s="51"/>
      <c r="AA452" s="51"/>
      <c r="AB452" s="51"/>
      <c r="AC452" s="51"/>
      <c r="AD452" s="51"/>
      <c r="AE452" s="51"/>
      <c r="AF452" s="51"/>
      <c r="AG452" s="51"/>
      <c r="AH452" s="51"/>
      <c r="AI452" s="51"/>
      <c r="AJ452" s="51"/>
      <c r="AK452" s="51"/>
      <c r="AL452" s="51"/>
      <c r="AN452" s="13"/>
      <c r="AO452" s="51"/>
      <c r="AP452" s="51"/>
      <c r="AQ452" s="51"/>
      <c r="AR452" s="51"/>
      <c r="AS452" s="51"/>
      <c r="AT452" s="51"/>
      <c r="AU452" s="51"/>
      <c r="AV452" s="51"/>
      <c r="AW452" s="13"/>
      <c r="AX452" s="55"/>
      <c r="AY452" s="55"/>
    </row>
    <row r="453" spans="9:51" x14ac:dyDescent="0.2">
      <c r="I453" s="51"/>
      <c r="K453" s="51"/>
      <c r="M453" s="51"/>
      <c r="O453" s="51"/>
      <c r="Q453" s="51"/>
      <c r="R453" s="51"/>
      <c r="T453" s="51"/>
      <c r="V453" s="51"/>
      <c r="W453" s="51"/>
      <c r="Z453" s="51"/>
      <c r="AA453" s="51"/>
      <c r="AB453" s="51"/>
      <c r="AC453" s="51"/>
      <c r="AD453" s="51"/>
      <c r="AE453" s="51"/>
      <c r="AF453" s="51"/>
      <c r="AG453" s="51"/>
      <c r="AH453" s="51"/>
      <c r="AI453" s="51"/>
      <c r="AJ453" s="51"/>
      <c r="AK453" s="51"/>
      <c r="AL453" s="51"/>
      <c r="AN453" s="13"/>
      <c r="AO453" s="51"/>
      <c r="AP453" s="51"/>
      <c r="AQ453" s="51"/>
      <c r="AR453" s="51"/>
      <c r="AS453" s="51"/>
      <c r="AT453" s="51"/>
      <c r="AU453" s="51"/>
      <c r="AV453" s="51"/>
      <c r="AW453" s="13"/>
      <c r="AX453" s="55"/>
      <c r="AY453" s="55"/>
    </row>
    <row r="454" spans="9:51" x14ac:dyDescent="0.2">
      <c r="I454" s="51"/>
      <c r="K454" s="51"/>
      <c r="M454" s="51"/>
      <c r="O454" s="51"/>
      <c r="Q454" s="51"/>
      <c r="R454" s="51"/>
      <c r="T454" s="51"/>
      <c r="V454" s="51"/>
      <c r="W454" s="51"/>
      <c r="Z454" s="51"/>
      <c r="AA454" s="51"/>
      <c r="AB454" s="51"/>
      <c r="AC454" s="51"/>
      <c r="AD454" s="51"/>
      <c r="AE454" s="51"/>
      <c r="AF454" s="51"/>
      <c r="AG454" s="51"/>
      <c r="AH454" s="51"/>
      <c r="AI454" s="51"/>
      <c r="AJ454" s="51"/>
      <c r="AK454" s="51"/>
      <c r="AL454" s="51"/>
      <c r="AN454" s="13"/>
      <c r="AO454" s="51"/>
      <c r="AP454" s="51"/>
      <c r="AQ454" s="51"/>
      <c r="AR454" s="51"/>
      <c r="AS454" s="51"/>
      <c r="AT454" s="51"/>
      <c r="AU454" s="51"/>
      <c r="AV454" s="51"/>
      <c r="AW454" s="13"/>
      <c r="AX454" s="55"/>
      <c r="AY454" s="55"/>
    </row>
    <row r="455" spans="9:51" x14ac:dyDescent="0.2">
      <c r="I455" s="51"/>
      <c r="K455" s="51"/>
      <c r="M455" s="51"/>
      <c r="O455" s="51"/>
      <c r="Q455" s="51"/>
      <c r="R455" s="51"/>
      <c r="T455" s="51"/>
      <c r="V455" s="51"/>
      <c r="W455" s="51"/>
      <c r="Z455" s="51"/>
      <c r="AA455" s="51"/>
      <c r="AB455" s="51"/>
      <c r="AC455" s="51"/>
      <c r="AD455" s="51"/>
      <c r="AE455" s="51"/>
      <c r="AF455" s="51"/>
      <c r="AG455" s="51"/>
      <c r="AH455" s="51"/>
      <c r="AI455" s="51"/>
      <c r="AJ455" s="51"/>
      <c r="AK455" s="51"/>
      <c r="AL455" s="51"/>
      <c r="AN455" s="13"/>
      <c r="AO455" s="51"/>
      <c r="AP455" s="51"/>
      <c r="AQ455" s="51"/>
      <c r="AR455" s="51"/>
      <c r="AS455" s="51"/>
      <c r="AT455" s="51"/>
      <c r="AU455" s="51"/>
      <c r="AV455" s="51"/>
      <c r="AW455" s="13"/>
      <c r="AX455" s="55"/>
      <c r="AY455" s="55"/>
    </row>
    <row r="456" spans="9:51" x14ac:dyDescent="0.2">
      <c r="I456" s="51"/>
      <c r="K456" s="51"/>
      <c r="M456" s="51"/>
      <c r="O456" s="51"/>
      <c r="Q456" s="51"/>
      <c r="R456" s="51"/>
      <c r="T456" s="51"/>
      <c r="V456" s="51"/>
      <c r="W456" s="51"/>
      <c r="Z456" s="51"/>
      <c r="AA456" s="51"/>
      <c r="AB456" s="51"/>
      <c r="AC456" s="51"/>
      <c r="AD456" s="51"/>
      <c r="AE456" s="51"/>
      <c r="AF456" s="51"/>
      <c r="AG456" s="51"/>
      <c r="AH456" s="51"/>
      <c r="AI456" s="51"/>
      <c r="AJ456" s="51"/>
      <c r="AK456" s="51"/>
      <c r="AL456" s="51"/>
      <c r="AN456" s="13"/>
      <c r="AO456" s="51"/>
      <c r="AP456" s="51"/>
      <c r="AQ456" s="51"/>
      <c r="AR456" s="51"/>
      <c r="AS456" s="51"/>
      <c r="AT456" s="51"/>
      <c r="AU456" s="51"/>
      <c r="AV456" s="51"/>
      <c r="AW456" s="13"/>
      <c r="AX456" s="55"/>
      <c r="AY456" s="55"/>
    </row>
    <row r="457" spans="9:51" x14ac:dyDescent="0.2">
      <c r="I457" s="51"/>
      <c r="K457" s="51"/>
      <c r="M457" s="51"/>
      <c r="O457" s="51"/>
      <c r="Q457" s="51"/>
      <c r="R457" s="51"/>
      <c r="T457" s="51"/>
      <c r="V457" s="51"/>
      <c r="W457" s="51"/>
      <c r="Z457" s="51"/>
      <c r="AA457" s="51"/>
      <c r="AB457" s="51"/>
      <c r="AC457" s="51"/>
      <c r="AD457" s="51"/>
      <c r="AE457" s="51"/>
      <c r="AF457" s="51"/>
      <c r="AG457" s="51"/>
      <c r="AH457" s="51"/>
      <c r="AI457" s="51"/>
      <c r="AJ457" s="51"/>
      <c r="AK457" s="51"/>
      <c r="AL457" s="51"/>
      <c r="AN457" s="13"/>
      <c r="AO457" s="51"/>
      <c r="AP457" s="51"/>
      <c r="AQ457" s="51"/>
      <c r="AR457" s="51"/>
      <c r="AS457" s="51"/>
      <c r="AT457" s="51"/>
      <c r="AU457" s="51"/>
      <c r="AV457" s="51"/>
      <c r="AW457" s="13"/>
      <c r="AX457" s="55"/>
      <c r="AY457" s="55"/>
    </row>
    <row r="458" spans="9:51" x14ac:dyDescent="0.2">
      <c r="I458" s="51"/>
      <c r="K458" s="51"/>
      <c r="M458" s="51"/>
      <c r="O458" s="51"/>
      <c r="Q458" s="51"/>
      <c r="R458" s="51"/>
      <c r="T458" s="51"/>
      <c r="V458" s="51"/>
      <c r="W458" s="51"/>
      <c r="Z458" s="51"/>
      <c r="AA458" s="51"/>
      <c r="AB458" s="51"/>
      <c r="AC458" s="51"/>
      <c r="AD458" s="51"/>
      <c r="AE458" s="51"/>
      <c r="AF458" s="51"/>
      <c r="AG458" s="51"/>
      <c r="AH458" s="51"/>
      <c r="AI458" s="51"/>
      <c r="AJ458" s="51"/>
      <c r="AK458" s="51"/>
      <c r="AL458" s="51"/>
      <c r="AN458" s="13"/>
      <c r="AO458" s="51"/>
      <c r="AP458" s="51"/>
      <c r="AQ458" s="51"/>
      <c r="AR458" s="51"/>
      <c r="AS458" s="51"/>
      <c r="AT458" s="51"/>
      <c r="AU458" s="51"/>
      <c r="AV458" s="51"/>
      <c r="AW458" s="13"/>
      <c r="AX458" s="55"/>
      <c r="AY458" s="55"/>
    </row>
    <row r="459" spans="9:51" x14ac:dyDescent="0.2">
      <c r="I459" s="51"/>
      <c r="K459" s="51"/>
      <c r="M459" s="51"/>
      <c r="O459" s="51"/>
      <c r="Q459" s="51"/>
      <c r="R459" s="51"/>
      <c r="T459" s="51"/>
      <c r="V459" s="51"/>
      <c r="W459" s="51"/>
      <c r="Z459" s="51"/>
      <c r="AA459" s="51"/>
      <c r="AB459" s="51"/>
      <c r="AC459" s="51"/>
      <c r="AD459" s="51"/>
      <c r="AE459" s="51"/>
      <c r="AF459" s="51"/>
      <c r="AG459" s="51"/>
      <c r="AH459" s="51"/>
      <c r="AI459" s="51"/>
      <c r="AJ459" s="51"/>
      <c r="AK459" s="51"/>
      <c r="AL459" s="51"/>
      <c r="AN459" s="13"/>
      <c r="AO459" s="51"/>
      <c r="AP459" s="51"/>
      <c r="AQ459" s="51"/>
      <c r="AR459" s="51"/>
      <c r="AS459" s="51"/>
      <c r="AT459" s="51"/>
      <c r="AU459" s="51"/>
      <c r="AV459" s="51"/>
      <c r="AW459" s="13"/>
      <c r="AX459" s="55"/>
      <c r="AY459" s="55"/>
    </row>
    <row r="460" spans="9:51" x14ac:dyDescent="0.2">
      <c r="I460" s="51"/>
      <c r="K460" s="51"/>
      <c r="M460" s="51"/>
      <c r="O460" s="51"/>
      <c r="Q460" s="51"/>
      <c r="R460" s="51"/>
      <c r="T460" s="51"/>
      <c r="V460" s="51"/>
      <c r="W460" s="51"/>
      <c r="Z460" s="51"/>
      <c r="AA460" s="51"/>
      <c r="AB460" s="51"/>
      <c r="AC460" s="51"/>
      <c r="AD460" s="51"/>
      <c r="AE460" s="51"/>
      <c r="AF460" s="51"/>
      <c r="AG460" s="51"/>
      <c r="AH460" s="51"/>
      <c r="AI460" s="51"/>
      <c r="AJ460" s="51"/>
      <c r="AK460" s="51"/>
      <c r="AL460" s="51"/>
      <c r="AN460" s="13"/>
      <c r="AO460" s="51"/>
      <c r="AP460" s="51"/>
      <c r="AQ460" s="51"/>
      <c r="AR460" s="51"/>
      <c r="AS460" s="51"/>
      <c r="AT460" s="51"/>
      <c r="AU460" s="51"/>
      <c r="AV460" s="51"/>
      <c r="AW460" s="13"/>
      <c r="AX460" s="55"/>
      <c r="AY460" s="55"/>
    </row>
    <row r="461" spans="9:51" x14ac:dyDescent="0.2">
      <c r="I461" s="51"/>
      <c r="K461" s="51"/>
      <c r="M461" s="51"/>
      <c r="O461" s="51"/>
      <c r="Q461" s="51"/>
      <c r="R461" s="51"/>
      <c r="T461" s="51"/>
      <c r="V461" s="51"/>
      <c r="W461" s="51"/>
      <c r="Z461" s="51"/>
      <c r="AA461" s="51"/>
      <c r="AB461" s="51"/>
      <c r="AC461" s="51"/>
      <c r="AD461" s="51"/>
      <c r="AE461" s="51"/>
      <c r="AF461" s="51"/>
      <c r="AG461" s="51"/>
      <c r="AH461" s="51"/>
      <c r="AI461" s="51"/>
      <c r="AJ461" s="51"/>
      <c r="AK461" s="51"/>
      <c r="AL461" s="51"/>
      <c r="AN461" s="13"/>
      <c r="AO461" s="51"/>
      <c r="AP461" s="51"/>
      <c r="AQ461" s="51"/>
      <c r="AR461" s="51"/>
      <c r="AS461" s="51"/>
      <c r="AT461" s="51"/>
      <c r="AU461" s="51"/>
      <c r="AV461" s="51"/>
      <c r="AW461" s="13"/>
      <c r="AX461" s="55"/>
      <c r="AY461" s="55"/>
    </row>
    <row r="462" spans="9:51" x14ac:dyDescent="0.2">
      <c r="I462" s="51"/>
      <c r="K462" s="51"/>
      <c r="M462" s="51"/>
      <c r="O462" s="51"/>
      <c r="Q462" s="51"/>
      <c r="R462" s="51"/>
      <c r="T462" s="51"/>
      <c r="V462" s="51"/>
      <c r="W462" s="51"/>
      <c r="Z462" s="51"/>
      <c r="AA462" s="51"/>
      <c r="AB462" s="51"/>
      <c r="AC462" s="51"/>
      <c r="AD462" s="51"/>
      <c r="AE462" s="51"/>
      <c r="AF462" s="51"/>
      <c r="AG462" s="51"/>
      <c r="AH462" s="51"/>
      <c r="AI462" s="51"/>
      <c r="AJ462" s="51"/>
      <c r="AK462" s="51"/>
      <c r="AL462" s="51"/>
      <c r="AN462" s="13"/>
      <c r="AO462" s="51"/>
      <c r="AP462" s="51"/>
      <c r="AQ462" s="51"/>
      <c r="AR462" s="51"/>
      <c r="AS462" s="51"/>
      <c r="AT462" s="51"/>
      <c r="AU462" s="51"/>
      <c r="AV462" s="51"/>
      <c r="AW462" s="13"/>
      <c r="AX462" s="55"/>
      <c r="AY462" s="55"/>
    </row>
    <row r="463" spans="9:51" x14ac:dyDescent="0.2">
      <c r="I463" s="51"/>
      <c r="K463" s="51"/>
      <c r="M463" s="51"/>
      <c r="O463" s="51"/>
      <c r="Q463" s="51"/>
      <c r="R463" s="51"/>
      <c r="T463" s="51"/>
      <c r="V463" s="51"/>
      <c r="W463" s="51"/>
      <c r="Z463" s="51"/>
      <c r="AA463" s="51"/>
      <c r="AB463" s="51"/>
      <c r="AC463" s="51"/>
      <c r="AD463" s="51"/>
      <c r="AE463" s="51"/>
      <c r="AF463" s="51"/>
      <c r="AG463" s="51"/>
      <c r="AH463" s="51"/>
      <c r="AI463" s="51"/>
      <c r="AJ463" s="51"/>
      <c r="AK463" s="51"/>
      <c r="AL463" s="51"/>
      <c r="AN463" s="13"/>
      <c r="AO463" s="51"/>
      <c r="AP463" s="51"/>
      <c r="AQ463" s="51"/>
      <c r="AR463" s="51"/>
      <c r="AS463" s="51"/>
      <c r="AT463" s="51"/>
      <c r="AU463" s="51"/>
      <c r="AV463" s="51"/>
      <c r="AW463" s="13"/>
      <c r="AX463" s="55"/>
      <c r="AY463" s="55"/>
    </row>
    <row r="464" spans="9:51" x14ac:dyDescent="0.2">
      <c r="I464" s="51"/>
      <c r="K464" s="51"/>
      <c r="M464" s="51"/>
      <c r="O464" s="51"/>
      <c r="Q464" s="51"/>
      <c r="R464" s="51"/>
      <c r="T464" s="51"/>
      <c r="V464" s="51"/>
      <c r="W464" s="51"/>
      <c r="Z464" s="51"/>
      <c r="AA464" s="51"/>
      <c r="AB464" s="51"/>
      <c r="AC464" s="51"/>
      <c r="AD464" s="51"/>
      <c r="AE464" s="51"/>
      <c r="AF464" s="51"/>
      <c r="AG464" s="51"/>
      <c r="AH464" s="51"/>
      <c r="AI464" s="51"/>
      <c r="AJ464" s="51"/>
      <c r="AK464" s="51"/>
      <c r="AL464" s="51"/>
      <c r="AN464" s="13"/>
      <c r="AO464" s="51"/>
      <c r="AP464" s="51"/>
      <c r="AQ464" s="51"/>
      <c r="AR464" s="51"/>
      <c r="AS464" s="51"/>
      <c r="AT464" s="51"/>
      <c r="AU464" s="51"/>
      <c r="AV464" s="51"/>
      <c r="AW464" s="13"/>
      <c r="AX464" s="55"/>
      <c r="AY464" s="55"/>
    </row>
    <row r="465" spans="9:51" x14ac:dyDescent="0.2">
      <c r="I465" s="51"/>
      <c r="K465" s="51"/>
      <c r="M465" s="51"/>
      <c r="O465" s="51"/>
      <c r="Q465" s="51"/>
      <c r="R465" s="51"/>
      <c r="T465" s="51"/>
      <c r="V465" s="51"/>
      <c r="W465" s="51"/>
      <c r="Z465" s="51"/>
      <c r="AA465" s="51"/>
      <c r="AB465" s="51"/>
      <c r="AC465" s="51"/>
      <c r="AD465" s="51"/>
      <c r="AE465" s="51"/>
      <c r="AF465" s="51"/>
      <c r="AG465" s="51"/>
      <c r="AH465" s="51"/>
      <c r="AI465" s="51"/>
      <c r="AJ465" s="51"/>
      <c r="AK465" s="51"/>
      <c r="AL465" s="51"/>
      <c r="AN465" s="13"/>
      <c r="AO465" s="51"/>
      <c r="AP465" s="51"/>
      <c r="AQ465" s="51"/>
      <c r="AR465" s="51"/>
      <c r="AS465" s="51"/>
      <c r="AT465" s="51"/>
      <c r="AU465" s="51"/>
      <c r="AV465" s="51"/>
      <c r="AW465" s="13"/>
      <c r="AX465" s="55"/>
      <c r="AY465" s="55"/>
    </row>
    <row r="466" spans="9:51" x14ac:dyDescent="0.2">
      <c r="I466" s="51"/>
      <c r="K466" s="51"/>
      <c r="M466" s="51"/>
      <c r="O466" s="51"/>
      <c r="Q466" s="51"/>
      <c r="R466" s="51"/>
      <c r="T466" s="51"/>
      <c r="V466" s="51"/>
      <c r="W466" s="51"/>
      <c r="Z466" s="51"/>
      <c r="AA466" s="51"/>
      <c r="AB466" s="51"/>
      <c r="AC466" s="51"/>
      <c r="AD466" s="51"/>
      <c r="AE466" s="51"/>
      <c r="AF466" s="51"/>
      <c r="AG466" s="51"/>
      <c r="AH466" s="51"/>
      <c r="AI466" s="51"/>
      <c r="AJ466" s="51"/>
      <c r="AK466" s="51"/>
      <c r="AL466" s="51"/>
      <c r="AN466" s="13"/>
      <c r="AO466" s="51"/>
      <c r="AP466" s="51"/>
      <c r="AQ466" s="51"/>
      <c r="AR466" s="51"/>
      <c r="AS466" s="51"/>
      <c r="AT466" s="51"/>
      <c r="AU466" s="51"/>
      <c r="AV466" s="51"/>
      <c r="AW466" s="13"/>
      <c r="AX466" s="55"/>
      <c r="AY466" s="55"/>
    </row>
    <row r="467" spans="9:51" x14ac:dyDescent="0.2">
      <c r="I467" s="51"/>
      <c r="K467" s="51"/>
      <c r="M467" s="51"/>
      <c r="O467" s="51"/>
      <c r="Q467" s="51"/>
      <c r="R467" s="51"/>
      <c r="T467" s="51"/>
      <c r="V467" s="51"/>
      <c r="W467" s="51"/>
      <c r="Z467" s="51"/>
      <c r="AA467" s="51"/>
      <c r="AB467" s="51"/>
      <c r="AC467" s="51"/>
      <c r="AD467" s="51"/>
      <c r="AE467" s="51"/>
      <c r="AF467" s="51"/>
      <c r="AG467" s="51"/>
      <c r="AH467" s="51"/>
      <c r="AI467" s="51"/>
      <c r="AJ467" s="51"/>
      <c r="AK467" s="51"/>
      <c r="AL467" s="51"/>
      <c r="AN467" s="13"/>
      <c r="AO467" s="51"/>
      <c r="AP467" s="51"/>
      <c r="AQ467" s="51"/>
      <c r="AR467" s="51"/>
      <c r="AS467" s="51"/>
      <c r="AT467" s="51"/>
      <c r="AU467" s="51"/>
      <c r="AV467" s="51"/>
      <c r="AW467" s="13"/>
      <c r="AX467" s="55"/>
      <c r="AY467" s="55"/>
    </row>
    <row r="468" spans="9:51" x14ac:dyDescent="0.2">
      <c r="I468" s="51"/>
      <c r="K468" s="51"/>
      <c r="M468" s="51"/>
      <c r="O468" s="51"/>
      <c r="Q468" s="51"/>
      <c r="R468" s="51"/>
      <c r="T468" s="51"/>
      <c r="V468" s="51"/>
      <c r="W468" s="51"/>
      <c r="Z468" s="51"/>
      <c r="AA468" s="51"/>
      <c r="AB468" s="51"/>
      <c r="AC468" s="51"/>
      <c r="AD468" s="51"/>
      <c r="AE468" s="51"/>
      <c r="AF468" s="51"/>
      <c r="AG468" s="51"/>
      <c r="AH468" s="51"/>
      <c r="AI468" s="51"/>
      <c r="AJ468" s="51"/>
      <c r="AK468" s="51"/>
      <c r="AL468" s="51"/>
      <c r="AN468" s="13"/>
      <c r="AO468" s="51"/>
      <c r="AP468" s="51"/>
      <c r="AQ468" s="51"/>
      <c r="AR468" s="51"/>
      <c r="AS468" s="51"/>
      <c r="AT468" s="51"/>
      <c r="AU468" s="51"/>
      <c r="AV468" s="51"/>
      <c r="AW468" s="13"/>
      <c r="AX468" s="55"/>
      <c r="AY468" s="55"/>
    </row>
    <row r="469" spans="9:51" x14ac:dyDescent="0.2">
      <c r="I469" s="51"/>
      <c r="K469" s="51"/>
      <c r="M469" s="51"/>
      <c r="O469" s="51"/>
      <c r="Q469" s="51"/>
      <c r="R469" s="51"/>
      <c r="T469" s="51"/>
      <c r="V469" s="51"/>
      <c r="W469" s="51"/>
      <c r="Z469" s="51"/>
      <c r="AA469" s="51"/>
      <c r="AB469" s="51"/>
      <c r="AC469" s="51"/>
      <c r="AD469" s="51"/>
      <c r="AE469" s="51"/>
      <c r="AF469" s="51"/>
      <c r="AG469" s="51"/>
      <c r="AH469" s="51"/>
      <c r="AI469" s="51"/>
      <c r="AJ469" s="51"/>
      <c r="AK469" s="51"/>
      <c r="AL469" s="51"/>
      <c r="AN469" s="13"/>
      <c r="AO469" s="51"/>
      <c r="AP469" s="51"/>
      <c r="AQ469" s="51"/>
      <c r="AR469" s="51"/>
      <c r="AS469" s="51"/>
      <c r="AT469" s="51"/>
      <c r="AU469" s="51"/>
      <c r="AV469" s="51"/>
      <c r="AW469" s="13"/>
      <c r="AX469" s="55"/>
      <c r="AY469" s="55"/>
    </row>
    <row r="470" spans="9:51" x14ac:dyDescent="0.2">
      <c r="I470" s="51"/>
      <c r="K470" s="51"/>
      <c r="M470" s="51"/>
      <c r="O470" s="51"/>
      <c r="Q470" s="51"/>
      <c r="R470" s="51"/>
      <c r="T470" s="51"/>
      <c r="V470" s="51"/>
      <c r="W470" s="51"/>
      <c r="Z470" s="51"/>
      <c r="AA470" s="51"/>
      <c r="AB470" s="51"/>
      <c r="AC470" s="51"/>
      <c r="AD470" s="51"/>
      <c r="AE470" s="51"/>
      <c r="AF470" s="51"/>
      <c r="AG470" s="51"/>
      <c r="AH470" s="51"/>
      <c r="AI470" s="51"/>
      <c r="AJ470" s="51"/>
      <c r="AK470" s="51"/>
      <c r="AL470" s="51"/>
      <c r="AN470" s="13"/>
      <c r="AO470" s="51"/>
      <c r="AP470" s="51"/>
      <c r="AQ470" s="51"/>
      <c r="AR470" s="51"/>
      <c r="AS470" s="51"/>
      <c r="AT470" s="51"/>
      <c r="AU470" s="51"/>
      <c r="AV470" s="51"/>
      <c r="AW470" s="13"/>
      <c r="AX470" s="55"/>
      <c r="AY470" s="55"/>
    </row>
    <row r="471" spans="9:51" x14ac:dyDescent="0.2">
      <c r="I471" s="51"/>
      <c r="K471" s="51"/>
      <c r="M471" s="51"/>
      <c r="O471" s="51"/>
      <c r="Q471" s="51"/>
      <c r="R471" s="51"/>
      <c r="T471" s="51"/>
      <c r="V471" s="51"/>
      <c r="W471" s="51"/>
      <c r="Z471" s="51"/>
      <c r="AA471" s="51"/>
      <c r="AB471" s="51"/>
      <c r="AC471" s="51"/>
      <c r="AD471" s="51"/>
      <c r="AE471" s="51"/>
      <c r="AF471" s="51"/>
      <c r="AG471" s="51"/>
      <c r="AH471" s="51"/>
      <c r="AI471" s="51"/>
      <c r="AJ471" s="51"/>
      <c r="AK471" s="51"/>
      <c r="AL471" s="51"/>
      <c r="AN471" s="13"/>
      <c r="AO471" s="51"/>
      <c r="AP471" s="51"/>
      <c r="AQ471" s="51"/>
      <c r="AR471" s="51"/>
      <c r="AS471" s="51"/>
      <c r="AT471" s="51"/>
      <c r="AU471" s="51"/>
      <c r="AV471" s="51"/>
      <c r="AW471" s="13"/>
      <c r="AX471" s="55"/>
      <c r="AY471" s="55"/>
    </row>
    <row r="472" spans="9:51" x14ac:dyDescent="0.2">
      <c r="I472" s="51"/>
      <c r="K472" s="51"/>
      <c r="M472" s="51"/>
      <c r="O472" s="51"/>
      <c r="Q472" s="51"/>
      <c r="R472" s="51"/>
      <c r="T472" s="51"/>
      <c r="V472" s="51"/>
      <c r="W472" s="51"/>
      <c r="Z472" s="51"/>
      <c r="AA472" s="51"/>
      <c r="AB472" s="51"/>
      <c r="AC472" s="51"/>
      <c r="AD472" s="51"/>
      <c r="AE472" s="51"/>
      <c r="AF472" s="51"/>
      <c r="AG472" s="51"/>
      <c r="AH472" s="51"/>
      <c r="AI472" s="51"/>
      <c r="AJ472" s="51"/>
      <c r="AK472" s="51"/>
      <c r="AL472" s="51"/>
      <c r="AN472" s="13"/>
      <c r="AO472" s="51"/>
      <c r="AP472" s="51"/>
      <c r="AQ472" s="51"/>
      <c r="AR472" s="51"/>
      <c r="AS472" s="51"/>
      <c r="AT472" s="51"/>
      <c r="AU472" s="51"/>
      <c r="AV472" s="51"/>
      <c r="AW472" s="13"/>
      <c r="AX472" s="55"/>
      <c r="AY472" s="55"/>
    </row>
    <row r="473" spans="9:51" x14ac:dyDescent="0.2">
      <c r="I473" s="51"/>
      <c r="K473" s="51"/>
      <c r="M473" s="51"/>
      <c r="O473" s="51"/>
      <c r="Q473" s="51"/>
      <c r="R473" s="51"/>
      <c r="T473" s="51"/>
      <c r="V473" s="51"/>
      <c r="W473" s="51"/>
      <c r="Z473" s="51"/>
      <c r="AA473" s="51"/>
      <c r="AB473" s="51"/>
      <c r="AC473" s="51"/>
      <c r="AD473" s="51"/>
      <c r="AE473" s="51"/>
      <c r="AF473" s="51"/>
      <c r="AG473" s="51"/>
      <c r="AH473" s="51"/>
      <c r="AI473" s="51"/>
      <c r="AJ473" s="51"/>
      <c r="AK473" s="51"/>
      <c r="AL473" s="51"/>
      <c r="AN473" s="13"/>
      <c r="AO473" s="51"/>
      <c r="AP473" s="51"/>
      <c r="AQ473" s="51"/>
      <c r="AR473" s="51"/>
      <c r="AS473" s="51"/>
      <c r="AT473" s="51"/>
      <c r="AU473" s="51"/>
      <c r="AV473" s="51"/>
      <c r="AW473" s="13"/>
      <c r="AX473" s="55"/>
      <c r="AY473" s="55"/>
    </row>
    <row r="474" spans="9:51" x14ac:dyDescent="0.2">
      <c r="I474" s="51"/>
      <c r="K474" s="51"/>
      <c r="M474" s="51"/>
      <c r="O474" s="51"/>
      <c r="Q474" s="51"/>
      <c r="R474" s="51"/>
      <c r="T474" s="51"/>
      <c r="V474" s="51"/>
      <c r="W474" s="51"/>
      <c r="Z474" s="51"/>
      <c r="AA474" s="51"/>
      <c r="AB474" s="51"/>
      <c r="AC474" s="51"/>
      <c r="AD474" s="51"/>
      <c r="AE474" s="51"/>
      <c r="AF474" s="51"/>
      <c r="AG474" s="51"/>
      <c r="AH474" s="51"/>
      <c r="AI474" s="51"/>
      <c r="AJ474" s="51"/>
      <c r="AK474" s="51"/>
      <c r="AL474" s="51"/>
      <c r="AN474" s="13"/>
      <c r="AO474" s="51"/>
      <c r="AP474" s="51"/>
      <c r="AQ474" s="51"/>
      <c r="AR474" s="51"/>
      <c r="AS474" s="51"/>
      <c r="AT474" s="51"/>
      <c r="AU474" s="51"/>
      <c r="AV474" s="51"/>
      <c r="AW474" s="13"/>
      <c r="AX474" s="55"/>
      <c r="AY474" s="55"/>
    </row>
    <row r="475" spans="9:51" x14ac:dyDescent="0.2">
      <c r="I475" s="51"/>
      <c r="K475" s="51"/>
      <c r="M475" s="51"/>
      <c r="O475" s="51"/>
      <c r="Q475" s="51"/>
      <c r="R475" s="51"/>
      <c r="T475" s="51"/>
      <c r="V475" s="51"/>
      <c r="W475" s="51"/>
      <c r="Z475" s="51"/>
      <c r="AA475" s="51"/>
      <c r="AB475" s="51"/>
      <c r="AC475" s="51"/>
      <c r="AD475" s="51"/>
      <c r="AE475" s="51"/>
      <c r="AF475" s="51"/>
      <c r="AG475" s="51"/>
      <c r="AH475" s="51"/>
      <c r="AI475" s="51"/>
      <c r="AJ475" s="51"/>
      <c r="AK475" s="51"/>
      <c r="AL475" s="51"/>
      <c r="AN475" s="13"/>
      <c r="AO475" s="51"/>
      <c r="AP475" s="51"/>
      <c r="AQ475" s="51"/>
      <c r="AR475" s="51"/>
      <c r="AS475" s="51"/>
      <c r="AT475" s="51"/>
      <c r="AU475" s="51"/>
      <c r="AV475" s="51"/>
      <c r="AW475" s="13"/>
      <c r="AX475" s="55"/>
      <c r="AY475" s="55"/>
    </row>
    <row r="476" spans="9:51" x14ac:dyDescent="0.2">
      <c r="I476" s="51"/>
      <c r="K476" s="51"/>
      <c r="M476" s="51"/>
      <c r="O476" s="51"/>
      <c r="Q476" s="51"/>
      <c r="R476" s="51"/>
      <c r="T476" s="51"/>
      <c r="V476" s="51"/>
      <c r="W476" s="51"/>
      <c r="Z476" s="51"/>
      <c r="AA476" s="51"/>
      <c r="AB476" s="51"/>
      <c r="AC476" s="51"/>
      <c r="AD476" s="51"/>
      <c r="AE476" s="51"/>
      <c r="AF476" s="51"/>
      <c r="AG476" s="51"/>
      <c r="AH476" s="51"/>
      <c r="AI476" s="51"/>
      <c r="AJ476" s="51"/>
      <c r="AK476" s="51"/>
      <c r="AL476" s="51"/>
      <c r="AN476" s="13"/>
      <c r="AO476" s="51"/>
      <c r="AP476" s="51"/>
      <c r="AQ476" s="51"/>
      <c r="AR476" s="51"/>
      <c r="AS476" s="51"/>
      <c r="AT476" s="51"/>
      <c r="AU476" s="51"/>
      <c r="AV476" s="51"/>
      <c r="AW476" s="13"/>
      <c r="AX476" s="55"/>
      <c r="AY476" s="55"/>
    </row>
    <row r="477" spans="9:51" x14ac:dyDescent="0.2">
      <c r="I477" s="51"/>
      <c r="K477" s="51"/>
      <c r="M477" s="51"/>
      <c r="O477" s="51"/>
      <c r="Q477" s="51"/>
      <c r="R477" s="51"/>
      <c r="T477" s="51"/>
      <c r="V477" s="51"/>
      <c r="W477" s="51"/>
      <c r="Z477" s="51"/>
      <c r="AA477" s="51"/>
      <c r="AB477" s="51"/>
      <c r="AC477" s="51"/>
      <c r="AD477" s="51"/>
      <c r="AE477" s="51"/>
      <c r="AF477" s="51"/>
      <c r="AG477" s="51"/>
      <c r="AH477" s="51"/>
      <c r="AI477" s="51"/>
      <c r="AJ477" s="51"/>
      <c r="AK477" s="51"/>
      <c r="AL477" s="51"/>
      <c r="AN477" s="13"/>
      <c r="AO477" s="51"/>
      <c r="AP477" s="51"/>
      <c r="AQ477" s="51"/>
      <c r="AR477" s="51"/>
      <c r="AS477" s="51"/>
      <c r="AT477" s="51"/>
      <c r="AU477" s="51"/>
      <c r="AV477" s="51"/>
      <c r="AW477" s="13"/>
    </row>
    <row r="478" spans="9:51" x14ac:dyDescent="0.2">
      <c r="I478" s="51"/>
      <c r="K478" s="51"/>
      <c r="M478" s="51"/>
      <c r="O478" s="51"/>
      <c r="Q478" s="51"/>
      <c r="R478" s="51"/>
      <c r="T478" s="51"/>
      <c r="V478" s="51"/>
      <c r="W478" s="51"/>
      <c r="Z478" s="51"/>
      <c r="AA478" s="51"/>
      <c r="AB478" s="51"/>
      <c r="AC478" s="51"/>
      <c r="AD478" s="51"/>
      <c r="AE478" s="51"/>
      <c r="AF478" s="51"/>
      <c r="AG478" s="51"/>
      <c r="AH478" s="51"/>
      <c r="AI478" s="51"/>
      <c r="AJ478" s="51"/>
      <c r="AK478" s="51"/>
      <c r="AL478" s="51"/>
      <c r="AN478" s="13"/>
      <c r="AO478" s="51"/>
      <c r="AP478" s="51"/>
      <c r="AQ478" s="51"/>
      <c r="AR478" s="51"/>
      <c r="AS478" s="51"/>
      <c r="AT478" s="51"/>
      <c r="AU478" s="51"/>
      <c r="AV478" s="51"/>
      <c r="AW478" s="13"/>
    </row>
    <row r="479" spans="9:51" x14ac:dyDescent="0.2">
      <c r="I479" s="51"/>
      <c r="K479" s="51"/>
      <c r="M479" s="51"/>
      <c r="O479" s="51"/>
      <c r="Q479" s="51"/>
      <c r="R479" s="51"/>
      <c r="T479" s="51"/>
      <c r="V479" s="51"/>
      <c r="W479" s="51"/>
      <c r="Z479" s="51"/>
      <c r="AA479" s="51"/>
      <c r="AB479" s="51"/>
      <c r="AC479" s="51"/>
      <c r="AD479" s="51"/>
      <c r="AE479" s="51"/>
      <c r="AF479" s="51"/>
      <c r="AG479" s="51"/>
      <c r="AH479" s="51"/>
      <c r="AI479" s="51"/>
      <c r="AJ479" s="51"/>
      <c r="AK479" s="51"/>
      <c r="AL479" s="51"/>
      <c r="AN479" s="13"/>
      <c r="AO479" s="51"/>
      <c r="AP479" s="51"/>
      <c r="AQ479" s="51"/>
      <c r="AR479" s="51"/>
      <c r="AS479" s="51"/>
      <c r="AT479" s="51"/>
      <c r="AU479" s="51"/>
      <c r="AV479" s="51"/>
      <c r="AW479" s="13"/>
    </row>
    <row r="480" spans="9:51" x14ac:dyDescent="0.2">
      <c r="I480" s="51"/>
      <c r="K480" s="51"/>
      <c r="M480" s="51"/>
      <c r="O480" s="51"/>
      <c r="Q480" s="51"/>
      <c r="R480" s="51"/>
      <c r="T480" s="51"/>
      <c r="V480" s="51"/>
      <c r="W480" s="51"/>
      <c r="Z480" s="51"/>
      <c r="AA480" s="51"/>
      <c r="AB480" s="51"/>
      <c r="AC480" s="51"/>
      <c r="AD480" s="51"/>
      <c r="AE480" s="51"/>
      <c r="AF480" s="51"/>
      <c r="AG480" s="51"/>
      <c r="AH480" s="51"/>
      <c r="AI480" s="51"/>
      <c r="AJ480" s="51"/>
      <c r="AK480" s="51"/>
      <c r="AL480" s="51"/>
      <c r="AN480" s="13"/>
      <c r="AO480" s="51"/>
      <c r="AP480" s="51"/>
      <c r="AQ480" s="51"/>
      <c r="AR480" s="51"/>
      <c r="AS480" s="51"/>
      <c r="AT480" s="51"/>
      <c r="AU480" s="51"/>
      <c r="AV480" s="51"/>
      <c r="AW480" s="13"/>
    </row>
    <row r="481" spans="9:49" x14ac:dyDescent="0.2">
      <c r="I481" s="51"/>
      <c r="K481" s="51"/>
      <c r="M481" s="51"/>
      <c r="O481" s="51"/>
      <c r="Q481" s="51"/>
      <c r="R481" s="51"/>
      <c r="T481" s="51"/>
      <c r="V481" s="51"/>
      <c r="W481" s="51"/>
      <c r="Z481" s="51"/>
      <c r="AA481" s="51"/>
      <c r="AB481" s="51"/>
      <c r="AC481" s="51"/>
      <c r="AD481" s="51"/>
      <c r="AE481" s="51"/>
      <c r="AF481" s="51"/>
      <c r="AG481" s="51"/>
      <c r="AH481" s="51"/>
      <c r="AI481" s="51"/>
      <c r="AJ481" s="51"/>
      <c r="AK481" s="51"/>
      <c r="AL481" s="51"/>
      <c r="AN481" s="13"/>
      <c r="AO481" s="51"/>
      <c r="AP481" s="51"/>
      <c r="AQ481" s="51"/>
      <c r="AR481" s="51"/>
      <c r="AS481" s="51"/>
      <c r="AT481" s="51"/>
      <c r="AU481" s="51"/>
      <c r="AV481" s="51"/>
      <c r="AW481" s="13"/>
    </row>
    <row r="482" spans="9:49" x14ac:dyDescent="0.2">
      <c r="I482" s="51"/>
      <c r="K482" s="51"/>
      <c r="M482" s="51"/>
      <c r="O482" s="51"/>
      <c r="Q482" s="51"/>
      <c r="R482" s="51"/>
      <c r="T482" s="51"/>
      <c r="V482" s="51"/>
      <c r="W482" s="51"/>
      <c r="Z482" s="51"/>
      <c r="AA482" s="51"/>
      <c r="AB482" s="51"/>
      <c r="AC482" s="51"/>
      <c r="AD482" s="51"/>
      <c r="AE482" s="51"/>
      <c r="AF482" s="51"/>
      <c r="AG482" s="51"/>
      <c r="AH482" s="51"/>
      <c r="AI482" s="51"/>
      <c r="AJ482" s="51"/>
      <c r="AK482" s="51"/>
      <c r="AL482" s="51"/>
      <c r="AN482" s="13"/>
      <c r="AO482" s="51"/>
      <c r="AP482" s="51"/>
      <c r="AQ482" s="51"/>
      <c r="AR482" s="51"/>
      <c r="AS482" s="51"/>
      <c r="AT482" s="51"/>
      <c r="AU482" s="51"/>
      <c r="AV482" s="51"/>
      <c r="AW482" s="13"/>
    </row>
    <row r="483" spans="9:49" x14ac:dyDescent="0.2">
      <c r="I483" s="51"/>
      <c r="K483" s="51"/>
      <c r="M483" s="51"/>
      <c r="O483" s="51"/>
      <c r="Q483" s="51"/>
      <c r="R483" s="51"/>
      <c r="T483" s="51"/>
      <c r="V483" s="51"/>
      <c r="W483" s="51"/>
      <c r="Z483" s="51"/>
      <c r="AA483" s="51"/>
      <c r="AB483" s="51"/>
      <c r="AC483" s="51"/>
      <c r="AD483" s="51"/>
      <c r="AE483" s="51"/>
      <c r="AF483" s="51"/>
      <c r="AG483" s="51"/>
      <c r="AH483" s="51"/>
      <c r="AI483" s="51"/>
      <c r="AJ483" s="51"/>
      <c r="AK483" s="51"/>
      <c r="AL483" s="51"/>
      <c r="AN483" s="13"/>
      <c r="AO483" s="51"/>
      <c r="AP483" s="51"/>
      <c r="AQ483" s="51"/>
      <c r="AR483" s="51"/>
      <c r="AS483" s="51"/>
      <c r="AT483" s="51"/>
      <c r="AU483" s="51"/>
      <c r="AV483" s="51"/>
      <c r="AW483" s="13"/>
    </row>
    <row r="484" spans="9:49" x14ac:dyDescent="0.2">
      <c r="I484" s="51"/>
      <c r="K484" s="51"/>
      <c r="M484" s="51"/>
      <c r="O484" s="51"/>
      <c r="Q484" s="51"/>
      <c r="R484" s="51"/>
      <c r="T484" s="51"/>
      <c r="V484" s="51"/>
      <c r="W484" s="51"/>
      <c r="Z484" s="51"/>
      <c r="AA484" s="51"/>
      <c r="AB484" s="51"/>
      <c r="AC484" s="51"/>
      <c r="AD484" s="51"/>
      <c r="AE484" s="51"/>
      <c r="AF484" s="51"/>
      <c r="AG484" s="51"/>
      <c r="AH484" s="51"/>
      <c r="AI484" s="51"/>
      <c r="AJ484" s="51"/>
      <c r="AK484" s="51"/>
      <c r="AL484" s="51"/>
      <c r="AN484" s="13"/>
      <c r="AO484" s="51"/>
      <c r="AP484" s="51"/>
      <c r="AQ484" s="51"/>
      <c r="AR484" s="51"/>
      <c r="AS484" s="51"/>
      <c r="AT484" s="51"/>
      <c r="AU484" s="51"/>
      <c r="AV484" s="51"/>
      <c r="AW484" s="13"/>
    </row>
    <row r="485" spans="9:49" x14ac:dyDescent="0.2">
      <c r="I485" s="51"/>
      <c r="K485" s="51"/>
      <c r="M485" s="51"/>
      <c r="O485" s="51"/>
      <c r="Q485" s="51"/>
      <c r="R485" s="51"/>
      <c r="T485" s="51"/>
      <c r="V485" s="51"/>
      <c r="W485" s="51"/>
      <c r="Z485" s="51"/>
      <c r="AA485" s="51"/>
      <c r="AB485" s="51"/>
      <c r="AC485" s="51"/>
      <c r="AD485" s="51"/>
      <c r="AE485" s="51"/>
      <c r="AF485" s="51"/>
      <c r="AG485" s="51"/>
      <c r="AH485" s="51"/>
      <c r="AI485" s="51"/>
      <c r="AJ485" s="51"/>
      <c r="AK485" s="51"/>
      <c r="AL485" s="51"/>
      <c r="AN485" s="13"/>
      <c r="AO485" s="51"/>
      <c r="AP485" s="51"/>
      <c r="AQ485" s="51"/>
      <c r="AR485" s="51"/>
      <c r="AS485" s="51"/>
      <c r="AT485" s="51"/>
      <c r="AU485" s="51"/>
      <c r="AV485" s="51"/>
      <c r="AW485" s="13"/>
    </row>
    <row r="486" spans="9:49" x14ac:dyDescent="0.2">
      <c r="I486" s="51"/>
      <c r="K486" s="51"/>
      <c r="M486" s="51"/>
      <c r="O486" s="51"/>
      <c r="Q486" s="51"/>
      <c r="R486" s="51"/>
      <c r="T486" s="51"/>
      <c r="V486" s="51"/>
      <c r="W486" s="51"/>
      <c r="Z486" s="51"/>
      <c r="AA486" s="51"/>
      <c r="AB486" s="51"/>
      <c r="AC486" s="51"/>
      <c r="AD486" s="51"/>
      <c r="AE486" s="51"/>
      <c r="AF486" s="51"/>
      <c r="AG486" s="51"/>
      <c r="AH486" s="51"/>
      <c r="AI486" s="51"/>
      <c r="AJ486" s="51"/>
      <c r="AK486" s="51"/>
      <c r="AL486" s="51"/>
      <c r="AN486" s="13"/>
      <c r="AO486" s="51"/>
      <c r="AP486" s="51"/>
      <c r="AQ486" s="51"/>
      <c r="AR486" s="51"/>
      <c r="AS486" s="51"/>
      <c r="AT486" s="51"/>
      <c r="AU486" s="51"/>
      <c r="AV486" s="51"/>
      <c r="AW486" s="13"/>
    </row>
    <row r="487" spans="9:49" x14ac:dyDescent="0.2">
      <c r="I487" s="51"/>
      <c r="K487" s="51"/>
      <c r="M487" s="51"/>
      <c r="O487" s="51"/>
      <c r="Q487" s="51"/>
      <c r="R487" s="51"/>
      <c r="T487" s="51"/>
      <c r="V487" s="51"/>
      <c r="W487" s="51"/>
      <c r="Z487" s="51"/>
      <c r="AA487" s="51"/>
      <c r="AB487" s="51"/>
      <c r="AC487" s="51"/>
      <c r="AD487" s="51"/>
      <c r="AE487" s="51"/>
      <c r="AF487" s="51"/>
      <c r="AG487" s="51"/>
      <c r="AH487" s="51"/>
      <c r="AI487" s="51"/>
      <c r="AJ487" s="51"/>
      <c r="AK487" s="51"/>
      <c r="AL487" s="51"/>
      <c r="AN487" s="13"/>
      <c r="AO487" s="51"/>
      <c r="AP487" s="51"/>
      <c r="AQ487" s="51"/>
      <c r="AR487" s="51"/>
      <c r="AS487" s="51"/>
      <c r="AT487" s="51"/>
      <c r="AU487" s="51"/>
      <c r="AV487" s="51"/>
      <c r="AW487" s="13"/>
    </row>
    <row r="488" spans="9:49" x14ac:dyDescent="0.2">
      <c r="I488" s="51"/>
      <c r="K488" s="51"/>
      <c r="M488" s="51"/>
      <c r="O488" s="51"/>
      <c r="Q488" s="51"/>
      <c r="R488" s="51"/>
      <c r="T488" s="51"/>
      <c r="V488" s="51"/>
      <c r="W488" s="51"/>
      <c r="Z488" s="51"/>
      <c r="AA488" s="51"/>
      <c r="AB488" s="51"/>
      <c r="AC488" s="51"/>
      <c r="AD488" s="51"/>
      <c r="AE488" s="51"/>
      <c r="AF488" s="51"/>
      <c r="AG488" s="51"/>
      <c r="AH488" s="51"/>
      <c r="AI488" s="51"/>
      <c r="AJ488" s="51"/>
      <c r="AK488" s="51"/>
      <c r="AL488" s="51"/>
      <c r="AN488" s="13"/>
      <c r="AO488" s="51"/>
      <c r="AP488" s="51"/>
      <c r="AQ488" s="51"/>
      <c r="AR488" s="51"/>
      <c r="AS488" s="51"/>
      <c r="AT488" s="51"/>
      <c r="AU488" s="51"/>
      <c r="AV488" s="51"/>
      <c r="AW488" s="13"/>
    </row>
    <row r="489" spans="9:49" x14ac:dyDescent="0.2">
      <c r="I489" s="51"/>
      <c r="K489" s="51"/>
      <c r="M489" s="51"/>
      <c r="O489" s="51"/>
      <c r="Q489" s="51"/>
      <c r="R489" s="51"/>
      <c r="T489" s="51"/>
      <c r="V489" s="51"/>
      <c r="W489" s="51"/>
      <c r="Z489" s="51"/>
      <c r="AA489" s="51"/>
      <c r="AB489" s="51"/>
      <c r="AC489" s="51"/>
      <c r="AD489" s="51"/>
      <c r="AE489" s="51"/>
      <c r="AF489" s="51"/>
      <c r="AG489" s="51"/>
      <c r="AH489" s="51"/>
      <c r="AI489" s="51"/>
      <c r="AJ489" s="51"/>
      <c r="AK489" s="51"/>
      <c r="AL489" s="51"/>
      <c r="AN489" s="13"/>
      <c r="AO489" s="51"/>
      <c r="AP489" s="51"/>
      <c r="AQ489" s="51"/>
      <c r="AR489" s="51"/>
      <c r="AS489" s="51"/>
      <c r="AT489" s="51"/>
      <c r="AU489" s="51"/>
      <c r="AV489" s="51"/>
      <c r="AW489" s="13"/>
    </row>
    <row r="490" spans="9:49" x14ac:dyDescent="0.2">
      <c r="I490" s="51"/>
      <c r="K490" s="51"/>
      <c r="M490" s="51"/>
      <c r="O490" s="51"/>
      <c r="Q490" s="51"/>
      <c r="R490" s="51"/>
      <c r="T490" s="51"/>
      <c r="V490" s="51"/>
      <c r="W490" s="51"/>
      <c r="Z490" s="51"/>
      <c r="AA490" s="51"/>
      <c r="AB490" s="51"/>
      <c r="AC490" s="51"/>
      <c r="AD490" s="51"/>
      <c r="AE490" s="51"/>
      <c r="AF490" s="51"/>
      <c r="AG490" s="51"/>
      <c r="AH490" s="51"/>
      <c r="AI490" s="51"/>
      <c r="AJ490" s="51"/>
      <c r="AK490" s="51"/>
      <c r="AL490" s="51"/>
      <c r="AN490" s="13"/>
      <c r="AO490" s="51"/>
      <c r="AP490" s="51"/>
      <c r="AQ490" s="51"/>
      <c r="AR490" s="51"/>
      <c r="AS490" s="51"/>
      <c r="AT490" s="51"/>
      <c r="AU490" s="51"/>
      <c r="AV490" s="51"/>
      <c r="AW490" s="13"/>
    </row>
    <row r="491" spans="9:49" x14ac:dyDescent="0.2">
      <c r="I491" s="51"/>
      <c r="K491" s="51"/>
      <c r="M491" s="51"/>
      <c r="O491" s="51"/>
      <c r="Q491" s="51"/>
      <c r="R491" s="51"/>
      <c r="T491" s="51"/>
      <c r="V491" s="51"/>
      <c r="W491" s="51"/>
      <c r="Z491" s="51"/>
      <c r="AA491" s="51"/>
      <c r="AB491" s="51"/>
      <c r="AC491" s="51"/>
      <c r="AD491" s="51"/>
      <c r="AE491" s="51"/>
      <c r="AF491" s="51"/>
      <c r="AG491" s="51"/>
      <c r="AH491" s="51"/>
      <c r="AI491" s="51"/>
      <c r="AJ491" s="51"/>
      <c r="AK491" s="51"/>
      <c r="AL491" s="51"/>
      <c r="AN491" s="13"/>
      <c r="AO491" s="51"/>
      <c r="AP491" s="51"/>
      <c r="AQ491" s="51"/>
      <c r="AR491" s="51"/>
      <c r="AS491" s="51"/>
      <c r="AT491" s="51"/>
      <c r="AU491" s="51"/>
      <c r="AV491" s="51"/>
      <c r="AW491" s="13"/>
    </row>
    <row r="492" spans="9:49" x14ac:dyDescent="0.2">
      <c r="I492" s="51"/>
      <c r="K492" s="51"/>
      <c r="M492" s="51"/>
      <c r="O492" s="51"/>
      <c r="Q492" s="51"/>
      <c r="R492" s="51"/>
      <c r="T492" s="51"/>
      <c r="V492" s="51"/>
      <c r="W492" s="51"/>
      <c r="Z492" s="51"/>
      <c r="AA492" s="51"/>
      <c r="AB492" s="51"/>
      <c r="AC492" s="51"/>
      <c r="AD492" s="51"/>
      <c r="AE492" s="51"/>
      <c r="AF492" s="51"/>
      <c r="AG492" s="51"/>
      <c r="AH492" s="51"/>
      <c r="AI492" s="51"/>
      <c r="AJ492" s="51"/>
      <c r="AK492" s="51"/>
      <c r="AL492" s="51"/>
      <c r="AN492" s="13"/>
      <c r="AO492" s="51"/>
      <c r="AP492" s="51"/>
      <c r="AQ492" s="51"/>
      <c r="AR492" s="51"/>
      <c r="AS492" s="51"/>
      <c r="AT492" s="51"/>
      <c r="AU492" s="51"/>
      <c r="AV492" s="51"/>
      <c r="AW492" s="13"/>
    </row>
    <row r="493" spans="9:49" x14ac:dyDescent="0.2">
      <c r="I493" s="51"/>
      <c r="K493" s="51"/>
      <c r="M493" s="51"/>
      <c r="O493" s="51"/>
      <c r="Q493" s="51"/>
      <c r="R493" s="51"/>
      <c r="T493" s="51"/>
      <c r="V493" s="51"/>
      <c r="W493" s="51"/>
      <c r="Z493" s="51"/>
      <c r="AA493" s="51"/>
      <c r="AB493" s="51"/>
      <c r="AC493" s="51"/>
      <c r="AD493" s="51"/>
      <c r="AE493" s="51"/>
      <c r="AF493" s="51"/>
      <c r="AG493" s="51"/>
      <c r="AH493" s="51"/>
      <c r="AI493" s="51"/>
      <c r="AJ493" s="51"/>
      <c r="AK493" s="51"/>
      <c r="AL493" s="51"/>
      <c r="AN493" s="13"/>
      <c r="AO493" s="51"/>
      <c r="AP493" s="51"/>
      <c r="AQ493" s="51"/>
      <c r="AR493" s="51"/>
      <c r="AS493" s="51"/>
      <c r="AT493" s="51"/>
      <c r="AU493" s="51"/>
      <c r="AV493" s="51"/>
      <c r="AW493" s="13"/>
    </row>
    <row r="494" spans="9:49" x14ac:dyDescent="0.2">
      <c r="I494" s="51"/>
      <c r="K494" s="51"/>
      <c r="M494" s="51"/>
      <c r="O494" s="51"/>
      <c r="Q494" s="51"/>
      <c r="R494" s="51"/>
      <c r="T494" s="51"/>
      <c r="V494" s="51"/>
      <c r="W494" s="51"/>
      <c r="Z494" s="51"/>
      <c r="AA494" s="51"/>
      <c r="AB494" s="51"/>
      <c r="AC494" s="51"/>
      <c r="AD494" s="51"/>
      <c r="AE494" s="51"/>
      <c r="AF494" s="51"/>
      <c r="AG494" s="51"/>
      <c r="AH494" s="51"/>
      <c r="AI494" s="51"/>
      <c r="AJ494" s="51"/>
      <c r="AK494" s="51"/>
      <c r="AL494" s="51"/>
      <c r="AN494" s="13"/>
      <c r="AO494" s="51"/>
      <c r="AP494" s="51"/>
      <c r="AQ494" s="51"/>
      <c r="AR494" s="51"/>
      <c r="AS494" s="51"/>
      <c r="AT494" s="51"/>
      <c r="AU494" s="51"/>
      <c r="AV494" s="51"/>
      <c r="AW494" s="13"/>
    </row>
    <row r="495" spans="9:49" x14ac:dyDescent="0.2">
      <c r="I495" s="51"/>
      <c r="K495" s="51"/>
      <c r="M495" s="51"/>
      <c r="O495" s="51"/>
      <c r="Q495" s="51"/>
      <c r="R495" s="51"/>
      <c r="T495" s="51"/>
      <c r="V495" s="51"/>
      <c r="W495" s="51"/>
      <c r="Z495" s="51"/>
      <c r="AA495" s="51"/>
      <c r="AB495" s="51"/>
      <c r="AC495" s="51"/>
      <c r="AD495" s="51"/>
      <c r="AE495" s="51"/>
      <c r="AF495" s="51"/>
      <c r="AG495" s="51"/>
      <c r="AH495" s="51"/>
      <c r="AI495" s="51"/>
      <c r="AJ495" s="51"/>
      <c r="AK495" s="51"/>
      <c r="AL495" s="51"/>
      <c r="AN495" s="13"/>
      <c r="AO495" s="51"/>
      <c r="AP495" s="51"/>
      <c r="AQ495" s="51"/>
      <c r="AR495" s="51"/>
      <c r="AS495" s="51"/>
      <c r="AT495" s="51"/>
      <c r="AU495" s="51"/>
      <c r="AV495" s="51"/>
      <c r="AW495" s="13"/>
    </row>
    <row r="496" spans="9:49" x14ac:dyDescent="0.2">
      <c r="I496" s="51"/>
      <c r="K496" s="51"/>
      <c r="M496" s="51"/>
      <c r="O496" s="51"/>
      <c r="Q496" s="51"/>
      <c r="R496" s="51"/>
      <c r="T496" s="51"/>
      <c r="V496" s="51"/>
      <c r="W496" s="51"/>
      <c r="Z496" s="51"/>
      <c r="AA496" s="51"/>
      <c r="AB496" s="51"/>
      <c r="AC496" s="51"/>
      <c r="AD496" s="51"/>
      <c r="AE496" s="51"/>
      <c r="AF496" s="51"/>
      <c r="AG496" s="51"/>
      <c r="AH496" s="51"/>
      <c r="AI496" s="51"/>
      <c r="AJ496" s="51"/>
      <c r="AK496" s="51"/>
      <c r="AL496" s="51"/>
      <c r="AN496" s="13"/>
      <c r="AO496" s="51"/>
      <c r="AP496" s="51"/>
      <c r="AQ496" s="51"/>
      <c r="AR496" s="51"/>
      <c r="AS496" s="51"/>
      <c r="AT496" s="51"/>
      <c r="AU496" s="51"/>
      <c r="AV496" s="51"/>
      <c r="AW496" s="13"/>
    </row>
    <row r="497" spans="9:49" x14ac:dyDescent="0.2">
      <c r="I497" s="51"/>
      <c r="K497" s="51"/>
      <c r="M497" s="51"/>
      <c r="O497" s="51"/>
      <c r="Q497" s="51"/>
      <c r="R497" s="51"/>
      <c r="T497" s="51"/>
      <c r="V497" s="51"/>
      <c r="W497" s="51"/>
      <c r="Z497" s="51"/>
      <c r="AA497" s="51"/>
      <c r="AB497" s="51"/>
      <c r="AC497" s="51"/>
      <c r="AD497" s="51"/>
      <c r="AE497" s="51"/>
      <c r="AF497" s="51"/>
      <c r="AG497" s="51"/>
      <c r="AH497" s="51"/>
      <c r="AI497" s="51"/>
      <c r="AJ497" s="51"/>
      <c r="AK497" s="51"/>
      <c r="AL497" s="51"/>
      <c r="AN497" s="13"/>
      <c r="AO497" s="51"/>
      <c r="AP497" s="51"/>
      <c r="AQ497" s="51"/>
      <c r="AR497" s="51"/>
      <c r="AS497" s="51"/>
      <c r="AT497" s="51"/>
      <c r="AU497" s="51"/>
      <c r="AV497" s="51"/>
      <c r="AW497" s="13"/>
    </row>
    <row r="498" spans="9:49" x14ac:dyDescent="0.2">
      <c r="I498" s="51"/>
      <c r="K498" s="51"/>
      <c r="M498" s="51"/>
      <c r="O498" s="51"/>
      <c r="Q498" s="51"/>
      <c r="R498" s="51"/>
      <c r="T498" s="51"/>
      <c r="V498" s="51"/>
      <c r="W498" s="51"/>
      <c r="Z498" s="51"/>
      <c r="AA498" s="51"/>
      <c r="AB498" s="51"/>
      <c r="AC498" s="51"/>
      <c r="AD498" s="51"/>
      <c r="AE498" s="51"/>
      <c r="AF498" s="51"/>
      <c r="AG498" s="51"/>
      <c r="AH498" s="51"/>
      <c r="AI498" s="51"/>
      <c r="AJ498" s="51"/>
      <c r="AK498" s="51"/>
      <c r="AL498" s="51"/>
      <c r="AN498" s="13"/>
      <c r="AO498" s="51"/>
      <c r="AP498" s="51"/>
      <c r="AQ498" s="51"/>
      <c r="AR498" s="51"/>
      <c r="AS498" s="51"/>
      <c r="AT498" s="51"/>
      <c r="AU498" s="51"/>
      <c r="AV498" s="51"/>
      <c r="AW498" s="13"/>
    </row>
    <row r="499" spans="9:49" x14ac:dyDescent="0.2">
      <c r="I499" s="51"/>
      <c r="K499" s="51"/>
      <c r="M499" s="51"/>
      <c r="O499" s="51"/>
      <c r="Q499" s="51"/>
      <c r="R499" s="51"/>
      <c r="T499" s="51"/>
      <c r="V499" s="51"/>
      <c r="W499" s="51"/>
      <c r="Z499" s="51"/>
      <c r="AA499" s="51"/>
      <c r="AB499" s="51"/>
      <c r="AC499" s="51"/>
      <c r="AD499" s="51"/>
      <c r="AE499" s="51"/>
      <c r="AF499" s="51"/>
      <c r="AG499" s="51"/>
      <c r="AH499" s="51"/>
      <c r="AI499" s="51"/>
      <c r="AJ499" s="51"/>
      <c r="AK499" s="51"/>
      <c r="AL499" s="51"/>
      <c r="AN499" s="13"/>
      <c r="AO499" s="51"/>
      <c r="AP499" s="51"/>
      <c r="AQ499" s="51"/>
      <c r="AR499" s="51"/>
      <c r="AS499" s="51"/>
      <c r="AT499" s="51"/>
      <c r="AU499" s="51"/>
      <c r="AV499" s="51"/>
      <c r="AW499" s="13"/>
    </row>
    <row r="500" spans="9:49" x14ac:dyDescent="0.2">
      <c r="I500" s="51"/>
      <c r="K500" s="51"/>
      <c r="M500" s="51"/>
      <c r="O500" s="51"/>
      <c r="Q500" s="51"/>
      <c r="R500" s="51"/>
      <c r="T500" s="51"/>
      <c r="V500" s="51"/>
      <c r="W500" s="51"/>
      <c r="Z500" s="51"/>
      <c r="AA500" s="51"/>
      <c r="AB500" s="51"/>
      <c r="AC500" s="51"/>
      <c r="AD500" s="51"/>
      <c r="AE500" s="51"/>
      <c r="AF500" s="51"/>
      <c r="AG500" s="51"/>
      <c r="AH500" s="51"/>
      <c r="AI500" s="51"/>
      <c r="AJ500" s="51"/>
      <c r="AK500" s="51"/>
      <c r="AL500" s="51"/>
      <c r="AN500" s="13"/>
      <c r="AO500" s="51"/>
      <c r="AP500" s="51"/>
      <c r="AQ500" s="51"/>
      <c r="AR500" s="51"/>
      <c r="AS500" s="51"/>
      <c r="AT500" s="51"/>
      <c r="AU500" s="51"/>
      <c r="AV500" s="51"/>
      <c r="AW500" s="13"/>
    </row>
    <row r="501" spans="9:49" x14ac:dyDescent="0.2">
      <c r="I501" s="51"/>
      <c r="K501" s="51"/>
      <c r="M501" s="51"/>
      <c r="O501" s="51"/>
      <c r="Q501" s="51"/>
      <c r="R501" s="51"/>
      <c r="T501" s="51"/>
      <c r="V501" s="51"/>
      <c r="W501" s="51"/>
      <c r="Z501" s="51"/>
      <c r="AA501" s="51"/>
      <c r="AB501" s="51"/>
      <c r="AC501" s="51"/>
      <c r="AD501" s="51"/>
      <c r="AE501" s="51"/>
      <c r="AF501" s="51"/>
      <c r="AG501" s="51"/>
      <c r="AH501" s="51"/>
      <c r="AI501" s="51"/>
      <c r="AJ501" s="51"/>
      <c r="AK501" s="51"/>
      <c r="AL501" s="51"/>
      <c r="AN501" s="13"/>
      <c r="AO501" s="51"/>
      <c r="AP501" s="51"/>
      <c r="AQ501" s="51"/>
      <c r="AR501" s="51"/>
      <c r="AS501" s="51"/>
      <c r="AT501" s="51"/>
      <c r="AU501" s="51"/>
      <c r="AV501" s="51"/>
      <c r="AW501" s="13"/>
    </row>
    <row r="502" spans="9:49" x14ac:dyDescent="0.2">
      <c r="I502" s="51"/>
      <c r="K502" s="51"/>
      <c r="M502" s="51"/>
      <c r="O502" s="51"/>
      <c r="Q502" s="51"/>
      <c r="R502" s="51"/>
      <c r="T502" s="51"/>
      <c r="V502" s="51"/>
      <c r="W502" s="51"/>
      <c r="Z502" s="51"/>
      <c r="AA502" s="51"/>
      <c r="AB502" s="51"/>
      <c r="AC502" s="51"/>
      <c r="AD502" s="51"/>
      <c r="AE502" s="51"/>
      <c r="AF502" s="51"/>
      <c r="AG502" s="51"/>
      <c r="AH502" s="51"/>
      <c r="AI502" s="51"/>
      <c r="AJ502" s="51"/>
      <c r="AK502" s="51"/>
      <c r="AL502" s="51"/>
      <c r="AN502" s="13"/>
      <c r="AO502" s="51"/>
      <c r="AP502" s="51"/>
      <c r="AQ502" s="51"/>
      <c r="AR502" s="51"/>
      <c r="AS502" s="51"/>
      <c r="AT502" s="51"/>
      <c r="AU502" s="51"/>
      <c r="AV502" s="51"/>
      <c r="AW502" s="13"/>
    </row>
    <row r="503" spans="9:49" x14ac:dyDescent="0.2">
      <c r="I503" s="51"/>
      <c r="K503" s="51"/>
      <c r="M503" s="51"/>
      <c r="O503" s="51"/>
      <c r="Q503" s="51"/>
      <c r="R503" s="51"/>
      <c r="T503" s="51"/>
      <c r="V503" s="51"/>
      <c r="W503" s="51"/>
      <c r="Z503" s="51"/>
      <c r="AA503" s="51"/>
      <c r="AB503" s="51"/>
      <c r="AC503" s="51"/>
      <c r="AD503" s="51"/>
      <c r="AE503" s="51"/>
      <c r="AF503" s="51"/>
      <c r="AG503" s="51"/>
      <c r="AH503" s="51"/>
      <c r="AI503" s="51"/>
      <c r="AJ503" s="51"/>
      <c r="AK503" s="51"/>
      <c r="AL503" s="51"/>
      <c r="AN503" s="13"/>
      <c r="AO503" s="51"/>
      <c r="AP503" s="51"/>
      <c r="AQ503" s="51"/>
      <c r="AR503" s="51"/>
      <c r="AS503" s="51"/>
      <c r="AT503" s="51"/>
      <c r="AU503" s="51"/>
      <c r="AV503" s="51"/>
      <c r="AW503" s="13"/>
    </row>
    <row r="504" spans="9:49" x14ac:dyDescent="0.2">
      <c r="I504" s="51"/>
      <c r="K504" s="51"/>
      <c r="M504" s="51"/>
      <c r="O504" s="51"/>
      <c r="Q504" s="51"/>
      <c r="R504" s="51"/>
      <c r="T504" s="51"/>
      <c r="V504" s="51"/>
      <c r="W504" s="51"/>
      <c r="Z504" s="51"/>
      <c r="AA504" s="51"/>
      <c r="AB504" s="51"/>
      <c r="AC504" s="51"/>
      <c r="AD504" s="51"/>
      <c r="AE504" s="51"/>
      <c r="AF504" s="51"/>
      <c r="AG504" s="51"/>
      <c r="AH504" s="51"/>
      <c r="AI504" s="51"/>
      <c r="AJ504" s="51"/>
      <c r="AK504" s="51"/>
      <c r="AL504" s="51"/>
      <c r="AN504" s="13"/>
      <c r="AO504" s="51"/>
      <c r="AP504" s="51"/>
      <c r="AQ504" s="51"/>
      <c r="AR504" s="51"/>
      <c r="AS504" s="51"/>
      <c r="AT504" s="51"/>
      <c r="AU504" s="51"/>
      <c r="AV504" s="51"/>
      <c r="AW504" s="13"/>
    </row>
    <row r="505" spans="9:49" x14ac:dyDescent="0.2">
      <c r="I505" s="51"/>
      <c r="K505" s="51"/>
      <c r="M505" s="51"/>
      <c r="O505" s="51"/>
      <c r="Q505" s="51"/>
      <c r="R505" s="51"/>
      <c r="T505" s="51"/>
      <c r="V505" s="51"/>
      <c r="W505" s="51"/>
      <c r="Z505" s="51"/>
      <c r="AA505" s="51"/>
      <c r="AB505" s="51"/>
      <c r="AC505" s="51"/>
      <c r="AD505" s="51"/>
      <c r="AE505" s="51"/>
      <c r="AF505" s="51"/>
      <c r="AG505" s="51"/>
      <c r="AH505" s="51"/>
      <c r="AI505" s="51"/>
      <c r="AJ505" s="51"/>
      <c r="AK505" s="51"/>
      <c r="AL505" s="51"/>
      <c r="AN505" s="13"/>
      <c r="AO505" s="51"/>
      <c r="AP505" s="51"/>
      <c r="AQ505" s="51"/>
      <c r="AR505" s="51"/>
      <c r="AS505" s="51"/>
      <c r="AT505" s="51"/>
      <c r="AU505" s="51"/>
      <c r="AV505" s="51"/>
      <c r="AW505" s="13"/>
    </row>
    <row r="506" spans="9:49" x14ac:dyDescent="0.2">
      <c r="I506" s="51"/>
      <c r="K506" s="51"/>
      <c r="M506" s="51"/>
      <c r="O506" s="51"/>
      <c r="Q506" s="51"/>
      <c r="R506" s="51"/>
      <c r="T506" s="51"/>
      <c r="V506" s="51"/>
      <c r="W506" s="51"/>
      <c r="Z506" s="51"/>
      <c r="AA506" s="51"/>
      <c r="AB506" s="51"/>
      <c r="AC506" s="51"/>
      <c r="AD506" s="51"/>
      <c r="AE506" s="51"/>
      <c r="AF506" s="51"/>
      <c r="AG506" s="51"/>
      <c r="AH506" s="51"/>
      <c r="AI506" s="51"/>
      <c r="AJ506" s="51"/>
      <c r="AK506" s="51"/>
      <c r="AL506" s="51"/>
      <c r="AN506" s="13"/>
      <c r="AO506" s="51"/>
      <c r="AP506" s="51"/>
      <c r="AQ506" s="51"/>
      <c r="AR506" s="51"/>
      <c r="AS506" s="51"/>
      <c r="AT506" s="51"/>
      <c r="AU506" s="51"/>
      <c r="AV506" s="51"/>
      <c r="AW506" s="13"/>
    </row>
    <row r="507" spans="9:49" x14ac:dyDescent="0.2">
      <c r="I507" s="51"/>
      <c r="K507" s="51"/>
      <c r="M507" s="51"/>
      <c r="O507" s="51"/>
      <c r="Q507" s="51"/>
      <c r="R507" s="51"/>
      <c r="T507" s="51"/>
      <c r="V507" s="51"/>
      <c r="W507" s="51"/>
      <c r="Z507" s="51"/>
      <c r="AA507" s="51"/>
      <c r="AB507" s="51"/>
      <c r="AC507" s="51"/>
      <c r="AD507" s="51"/>
      <c r="AE507" s="51"/>
      <c r="AF507" s="51"/>
      <c r="AG507" s="51"/>
      <c r="AH507" s="51"/>
      <c r="AI507" s="51"/>
      <c r="AJ507" s="51"/>
      <c r="AK507" s="51"/>
      <c r="AL507" s="51"/>
      <c r="AN507" s="13"/>
      <c r="AO507" s="51"/>
      <c r="AP507" s="51"/>
      <c r="AQ507" s="51"/>
      <c r="AR507" s="51"/>
      <c r="AS507" s="51"/>
      <c r="AT507" s="51"/>
      <c r="AU507" s="51"/>
      <c r="AV507" s="51"/>
      <c r="AW507" s="13"/>
    </row>
    <row r="508" spans="9:49" x14ac:dyDescent="0.2">
      <c r="I508" s="51"/>
      <c r="K508" s="51"/>
      <c r="M508" s="51"/>
      <c r="O508" s="51"/>
      <c r="Q508" s="51"/>
      <c r="R508" s="51"/>
      <c r="T508" s="51"/>
      <c r="V508" s="51"/>
      <c r="W508" s="51"/>
      <c r="Z508" s="51"/>
      <c r="AA508" s="51"/>
      <c r="AB508" s="51"/>
      <c r="AC508" s="51"/>
      <c r="AD508" s="51"/>
      <c r="AE508" s="51"/>
      <c r="AF508" s="51"/>
      <c r="AG508" s="51"/>
      <c r="AH508" s="51"/>
      <c r="AI508" s="51"/>
      <c r="AJ508" s="51"/>
      <c r="AK508" s="51"/>
      <c r="AL508" s="51"/>
      <c r="AN508" s="13"/>
      <c r="AO508" s="51"/>
      <c r="AP508" s="51"/>
      <c r="AQ508" s="51"/>
      <c r="AR508" s="51"/>
      <c r="AS508" s="51"/>
      <c r="AT508" s="51"/>
      <c r="AU508" s="51"/>
      <c r="AV508" s="51"/>
      <c r="AW508" s="13"/>
    </row>
    <row r="509" spans="9:49" x14ac:dyDescent="0.2">
      <c r="I509" s="51"/>
      <c r="K509" s="51"/>
      <c r="M509" s="51"/>
      <c r="O509" s="51"/>
      <c r="Q509" s="51"/>
      <c r="R509" s="51"/>
      <c r="T509" s="51"/>
      <c r="V509" s="51"/>
      <c r="W509" s="51"/>
      <c r="Z509" s="51"/>
      <c r="AA509" s="51"/>
      <c r="AB509" s="51"/>
      <c r="AC509" s="51"/>
      <c r="AD509" s="51"/>
      <c r="AE509" s="51"/>
      <c r="AF509" s="51"/>
      <c r="AG509" s="51"/>
      <c r="AH509" s="51"/>
      <c r="AI509" s="51"/>
      <c r="AJ509" s="51"/>
      <c r="AK509" s="51"/>
      <c r="AL509" s="51"/>
      <c r="AN509" s="13"/>
      <c r="AO509" s="51"/>
      <c r="AP509" s="51"/>
      <c r="AQ509" s="51"/>
      <c r="AR509" s="51"/>
      <c r="AS509" s="51"/>
      <c r="AT509" s="51"/>
      <c r="AU509" s="51"/>
      <c r="AV509" s="51"/>
      <c r="AW509" s="13"/>
    </row>
    <row r="510" spans="9:49" x14ac:dyDescent="0.2">
      <c r="I510" s="51"/>
      <c r="K510" s="51"/>
      <c r="M510" s="51"/>
      <c r="O510" s="51"/>
      <c r="Q510" s="51"/>
      <c r="R510" s="51"/>
      <c r="T510" s="51"/>
      <c r="V510" s="51"/>
      <c r="W510" s="51"/>
      <c r="Z510" s="51"/>
      <c r="AA510" s="51"/>
      <c r="AB510" s="51"/>
      <c r="AC510" s="51"/>
      <c r="AD510" s="51"/>
      <c r="AE510" s="51"/>
      <c r="AF510" s="51"/>
      <c r="AG510" s="51"/>
      <c r="AH510" s="51"/>
      <c r="AI510" s="51"/>
      <c r="AJ510" s="51"/>
      <c r="AK510" s="51"/>
      <c r="AL510" s="51"/>
      <c r="AN510" s="13"/>
      <c r="AO510" s="51"/>
      <c r="AP510" s="51"/>
      <c r="AQ510" s="51"/>
      <c r="AR510" s="51"/>
      <c r="AS510" s="51"/>
      <c r="AT510" s="51"/>
      <c r="AU510" s="51"/>
      <c r="AV510" s="51"/>
      <c r="AW510" s="13"/>
    </row>
    <row r="511" spans="9:49" x14ac:dyDescent="0.2">
      <c r="I511" s="51"/>
      <c r="K511" s="51"/>
      <c r="M511" s="51"/>
      <c r="O511" s="51"/>
      <c r="Q511" s="51"/>
      <c r="R511" s="51"/>
      <c r="T511" s="51"/>
      <c r="V511" s="51"/>
      <c r="W511" s="51"/>
      <c r="Z511" s="51"/>
      <c r="AA511" s="51"/>
      <c r="AB511" s="51"/>
      <c r="AC511" s="51"/>
      <c r="AD511" s="51"/>
      <c r="AE511" s="51"/>
      <c r="AF511" s="51"/>
      <c r="AG511" s="51"/>
      <c r="AH511" s="51"/>
      <c r="AI511" s="51"/>
      <c r="AJ511" s="51"/>
      <c r="AK511" s="51"/>
      <c r="AL511" s="51"/>
      <c r="AN511" s="13"/>
      <c r="AO511" s="51"/>
      <c r="AP511" s="51"/>
      <c r="AQ511" s="51"/>
      <c r="AR511" s="51"/>
      <c r="AS511" s="51"/>
      <c r="AT511" s="51"/>
      <c r="AU511" s="51"/>
      <c r="AV511" s="51"/>
      <c r="AW511" s="13"/>
    </row>
    <row r="512" spans="9:49" x14ac:dyDescent="0.2">
      <c r="I512" s="51"/>
      <c r="K512" s="51"/>
      <c r="M512" s="51"/>
      <c r="O512" s="51"/>
      <c r="Q512" s="51"/>
      <c r="R512" s="51"/>
      <c r="T512" s="51"/>
      <c r="V512" s="51"/>
      <c r="W512" s="51"/>
      <c r="Z512" s="51"/>
      <c r="AA512" s="51"/>
      <c r="AB512" s="51"/>
      <c r="AC512" s="51"/>
      <c r="AD512" s="51"/>
      <c r="AE512" s="51"/>
      <c r="AF512" s="51"/>
      <c r="AG512" s="51"/>
      <c r="AH512" s="51"/>
      <c r="AI512" s="51"/>
      <c r="AJ512" s="51"/>
      <c r="AK512" s="51"/>
      <c r="AL512" s="51"/>
      <c r="AN512" s="13"/>
      <c r="AO512" s="51"/>
      <c r="AP512" s="51"/>
      <c r="AQ512" s="51"/>
      <c r="AR512" s="51"/>
      <c r="AS512" s="51"/>
      <c r="AT512" s="51"/>
      <c r="AU512" s="51"/>
      <c r="AV512" s="51"/>
      <c r="AW512" s="13"/>
    </row>
    <row r="513" spans="9:49" x14ac:dyDescent="0.2">
      <c r="I513" s="51"/>
      <c r="K513" s="51"/>
      <c r="M513" s="51"/>
      <c r="O513" s="51"/>
      <c r="Q513" s="51"/>
      <c r="R513" s="51"/>
      <c r="T513" s="51"/>
      <c r="V513" s="51"/>
      <c r="W513" s="51"/>
      <c r="Z513" s="51"/>
      <c r="AA513" s="51"/>
      <c r="AB513" s="51"/>
      <c r="AC513" s="51"/>
      <c r="AD513" s="51"/>
      <c r="AE513" s="51"/>
      <c r="AF513" s="51"/>
      <c r="AG513" s="51"/>
      <c r="AH513" s="51"/>
      <c r="AI513" s="51"/>
      <c r="AJ513" s="51"/>
      <c r="AK513" s="51"/>
      <c r="AL513" s="51"/>
      <c r="AN513" s="13"/>
      <c r="AO513" s="51"/>
      <c r="AP513" s="51"/>
      <c r="AQ513" s="51"/>
      <c r="AR513" s="51"/>
      <c r="AS513" s="51"/>
      <c r="AT513" s="51"/>
      <c r="AU513" s="51"/>
      <c r="AV513" s="51"/>
      <c r="AW513" s="13"/>
    </row>
    <row r="514" spans="9:49" x14ac:dyDescent="0.2">
      <c r="I514" s="51"/>
      <c r="K514" s="51"/>
      <c r="M514" s="51"/>
      <c r="O514" s="51"/>
      <c r="Q514" s="51"/>
      <c r="R514" s="51"/>
      <c r="T514" s="51"/>
      <c r="V514" s="51"/>
      <c r="W514" s="51"/>
      <c r="Z514" s="51"/>
      <c r="AA514" s="51"/>
      <c r="AB514" s="51"/>
      <c r="AC514" s="51"/>
      <c r="AD514" s="51"/>
      <c r="AE514" s="51"/>
      <c r="AF514" s="51"/>
      <c r="AG514" s="51"/>
      <c r="AH514" s="51"/>
      <c r="AI514" s="51"/>
      <c r="AJ514" s="51"/>
      <c r="AK514" s="51"/>
      <c r="AL514" s="51"/>
      <c r="AN514" s="13"/>
      <c r="AO514" s="51"/>
      <c r="AP514" s="51"/>
      <c r="AQ514" s="51"/>
      <c r="AR514" s="51"/>
      <c r="AS514" s="51"/>
      <c r="AT514" s="51"/>
      <c r="AU514" s="51"/>
      <c r="AV514" s="51"/>
      <c r="AW514" s="13"/>
    </row>
    <row r="515" spans="9:49" x14ac:dyDescent="0.2">
      <c r="I515" s="51"/>
      <c r="K515" s="51"/>
      <c r="M515" s="51"/>
      <c r="O515" s="51"/>
      <c r="Q515" s="51"/>
      <c r="R515" s="51"/>
      <c r="T515" s="51"/>
      <c r="V515" s="51"/>
      <c r="W515" s="51"/>
      <c r="Z515" s="51"/>
      <c r="AA515" s="51"/>
      <c r="AB515" s="51"/>
      <c r="AC515" s="51"/>
      <c r="AD515" s="51"/>
      <c r="AE515" s="51"/>
      <c r="AF515" s="51"/>
      <c r="AG515" s="51"/>
      <c r="AH515" s="51"/>
      <c r="AI515" s="51"/>
      <c r="AJ515" s="51"/>
      <c r="AK515" s="51"/>
      <c r="AL515" s="51"/>
      <c r="AN515" s="13"/>
      <c r="AO515" s="51"/>
      <c r="AP515" s="51"/>
      <c r="AQ515" s="51"/>
      <c r="AR515" s="51"/>
      <c r="AS515" s="51"/>
      <c r="AT515" s="51"/>
      <c r="AU515" s="51"/>
      <c r="AV515" s="51"/>
      <c r="AW515" s="13"/>
    </row>
    <row r="516" spans="9:49" x14ac:dyDescent="0.2">
      <c r="I516" s="51"/>
      <c r="K516" s="51"/>
      <c r="M516" s="51"/>
      <c r="O516" s="51"/>
      <c r="Q516" s="51"/>
      <c r="R516" s="51"/>
      <c r="T516" s="51"/>
      <c r="V516" s="51"/>
      <c r="W516" s="51"/>
      <c r="Z516" s="51"/>
      <c r="AA516" s="51"/>
      <c r="AB516" s="51"/>
      <c r="AC516" s="51"/>
      <c r="AD516" s="51"/>
      <c r="AE516" s="51"/>
      <c r="AF516" s="51"/>
      <c r="AG516" s="51"/>
      <c r="AH516" s="51"/>
      <c r="AI516" s="51"/>
      <c r="AJ516" s="51"/>
      <c r="AK516" s="51"/>
      <c r="AL516" s="51"/>
      <c r="AN516" s="13"/>
      <c r="AO516" s="51"/>
      <c r="AP516" s="51"/>
      <c r="AQ516" s="51"/>
      <c r="AR516" s="51"/>
      <c r="AS516" s="51"/>
      <c r="AT516" s="51"/>
      <c r="AU516" s="51"/>
      <c r="AV516" s="51"/>
      <c r="AW516" s="13"/>
    </row>
    <row r="517" spans="9:49" x14ac:dyDescent="0.2">
      <c r="I517" s="51"/>
      <c r="K517" s="51"/>
      <c r="M517" s="51"/>
      <c r="O517" s="51"/>
      <c r="Q517" s="51"/>
      <c r="R517" s="51"/>
      <c r="T517" s="51"/>
      <c r="V517" s="51"/>
      <c r="W517" s="51"/>
      <c r="Z517" s="51"/>
      <c r="AA517" s="51"/>
      <c r="AB517" s="51"/>
      <c r="AC517" s="51"/>
      <c r="AD517" s="51"/>
      <c r="AE517" s="51"/>
      <c r="AF517" s="51"/>
      <c r="AG517" s="51"/>
      <c r="AH517" s="51"/>
      <c r="AI517" s="51"/>
      <c r="AJ517" s="51"/>
      <c r="AK517" s="51"/>
      <c r="AL517" s="51"/>
      <c r="AN517" s="13"/>
      <c r="AO517" s="51"/>
      <c r="AP517" s="51"/>
      <c r="AQ517" s="51"/>
      <c r="AR517" s="51"/>
      <c r="AS517" s="51"/>
      <c r="AT517" s="51"/>
      <c r="AU517" s="51"/>
      <c r="AV517" s="51"/>
      <c r="AW517" s="13"/>
    </row>
    <row r="518" spans="9:49" x14ac:dyDescent="0.2">
      <c r="I518" s="51"/>
      <c r="K518" s="51"/>
      <c r="M518" s="51"/>
      <c r="O518" s="51"/>
      <c r="Q518" s="51"/>
      <c r="R518" s="51"/>
      <c r="T518" s="51"/>
      <c r="V518" s="51"/>
      <c r="W518" s="51"/>
      <c r="Z518" s="51"/>
      <c r="AA518" s="51"/>
      <c r="AB518" s="51"/>
      <c r="AC518" s="51"/>
      <c r="AD518" s="51"/>
      <c r="AE518" s="51"/>
      <c r="AF518" s="51"/>
      <c r="AG518" s="51"/>
      <c r="AH518" s="51"/>
      <c r="AI518" s="51"/>
      <c r="AJ518" s="51"/>
      <c r="AK518" s="51"/>
      <c r="AL518" s="51"/>
      <c r="AN518" s="13"/>
      <c r="AO518" s="51"/>
      <c r="AP518" s="51"/>
      <c r="AQ518" s="51"/>
      <c r="AR518" s="51"/>
      <c r="AS518" s="51"/>
      <c r="AT518" s="51"/>
      <c r="AU518" s="51"/>
      <c r="AV518" s="51"/>
      <c r="AW518" s="13"/>
    </row>
    <row r="519" spans="9:49" x14ac:dyDescent="0.2">
      <c r="I519" s="51"/>
      <c r="K519" s="51"/>
      <c r="M519" s="51"/>
      <c r="O519" s="51"/>
      <c r="Q519" s="51"/>
      <c r="R519" s="51"/>
      <c r="T519" s="51"/>
      <c r="V519" s="51"/>
      <c r="W519" s="51"/>
      <c r="Z519" s="51"/>
      <c r="AA519" s="51"/>
      <c r="AB519" s="51"/>
      <c r="AC519" s="51"/>
      <c r="AD519" s="51"/>
      <c r="AE519" s="51"/>
      <c r="AF519" s="51"/>
      <c r="AG519" s="51"/>
      <c r="AH519" s="51"/>
      <c r="AI519" s="51"/>
      <c r="AJ519" s="51"/>
      <c r="AK519" s="51"/>
      <c r="AL519" s="51"/>
      <c r="AN519" s="13"/>
      <c r="AO519" s="51"/>
      <c r="AP519" s="51"/>
      <c r="AQ519" s="51"/>
      <c r="AR519" s="51"/>
      <c r="AS519" s="51"/>
      <c r="AT519" s="51"/>
      <c r="AU519" s="51"/>
      <c r="AV519" s="51"/>
      <c r="AW519" s="13"/>
    </row>
    <row r="520" spans="9:49" x14ac:dyDescent="0.2">
      <c r="I520" s="51"/>
      <c r="K520" s="51"/>
      <c r="M520" s="51"/>
      <c r="O520" s="51"/>
      <c r="Q520" s="51"/>
      <c r="R520" s="51"/>
      <c r="T520" s="51"/>
      <c r="V520" s="51"/>
      <c r="W520" s="51"/>
      <c r="Z520" s="51"/>
      <c r="AA520" s="51"/>
      <c r="AB520" s="51"/>
      <c r="AC520" s="51"/>
      <c r="AD520" s="51"/>
      <c r="AE520" s="51"/>
      <c r="AF520" s="51"/>
      <c r="AG520" s="51"/>
      <c r="AH520" s="51"/>
      <c r="AI520" s="51"/>
      <c r="AJ520" s="51"/>
      <c r="AK520" s="51"/>
      <c r="AL520" s="51"/>
      <c r="AN520" s="13"/>
      <c r="AO520" s="51"/>
      <c r="AP520" s="51"/>
      <c r="AQ520" s="51"/>
      <c r="AR520" s="51"/>
      <c r="AS520" s="51"/>
      <c r="AT520" s="51"/>
      <c r="AU520" s="51"/>
      <c r="AV520" s="51"/>
      <c r="AW520" s="13"/>
    </row>
    <row r="521" spans="9:49" x14ac:dyDescent="0.2">
      <c r="I521" s="51"/>
      <c r="K521" s="51"/>
      <c r="M521" s="51"/>
      <c r="O521" s="51"/>
      <c r="Q521" s="51"/>
      <c r="R521" s="51"/>
      <c r="T521" s="51"/>
      <c r="V521" s="51"/>
      <c r="W521" s="51"/>
      <c r="Z521" s="51"/>
      <c r="AA521" s="51"/>
      <c r="AB521" s="51"/>
      <c r="AC521" s="51"/>
      <c r="AD521" s="51"/>
      <c r="AE521" s="51"/>
      <c r="AF521" s="51"/>
      <c r="AG521" s="51"/>
      <c r="AH521" s="51"/>
      <c r="AI521" s="51"/>
      <c r="AJ521" s="51"/>
      <c r="AK521" s="51"/>
      <c r="AL521" s="51"/>
      <c r="AN521" s="13"/>
      <c r="AO521" s="51"/>
      <c r="AP521" s="51"/>
      <c r="AQ521" s="51"/>
      <c r="AR521" s="51"/>
      <c r="AS521" s="51"/>
      <c r="AT521" s="51"/>
      <c r="AU521" s="51"/>
      <c r="AV521" s="51"/>
      <c r="AW521" s="13"/>
    </row>
    <row r="522" spans="9:49" x14ac:dyDescent="0.2">
      <c r="I522" s="51"/>
      <c r="K522" s="51"/>
      <c r="M522" s="51"/>
      <c r="O522" s="51"/>
      <c r="Q522" s="51"/>
      <c r="R522" s="51"/>
      <c r="T522" s="51"/>
      <c r="V522" s="51"/>
      <c r="W522" s="51"/>
      <c r="Z522" s="51"/>
      <c r="AA522" s="51"/>
      <c r="AB522" s="51"/>
      <c r="AC522" s="51"/>
      <c r="AD522" s="51"/>
      <c r="AE522" s="51"/>
      <c r="AF522" s="51"/>
      <c r="AG522" s="51"/>
      <c r="AH522" s="51"/>
      <c r="AI522" s="51"/>
      <c r="AJ522" s="51"/>
      <c r="AK522" s="51"/>
      <c r="AL522" s="51"/>
      <c r="AN522" s="13"/>
      <c r="AO522" s="51"/>
      <c r="AP522" s="51"/>
      <c r="AQ522" s="51"/>
      <c r="AR522" s="51"/>
      <c r="AS522" s="51"/>
      <c r="AT522" s="51"/>
      <c r="AU522" s="51"/>
      <c r="AV522" s="51"/>
      <c r="AW522" s="13"/>
    </row>
    <row r="523" spans="9:49" x14ac:dyDescent="0.2">
      <c r="I523" s="51"/>
      <c r="K523" s="51"/>
      <c r="M523" s="51"/>
      <c r="O523" s="51"/>
      <c r="Q523" s="51"/>
      <c r="R523" s="51"/>
      <c r="T523" s="51"/>
      <c r="V523" s="51"/>
      <c r="W523" s="51"/>
      <c r="Z523" s="51"/>
      <c r="AA523" s="51"/>
      <c r="AB523" s="51"/>
      <c r="AC523" s="51"/>
      <c r="AD523" s="51"/>
      <c r="AE523" s="51"/>
      <c r="AF523" s="51"/>
      <c r="AG523" s="51"/>
      <c r="AH523" s="51"/>
      <c r="AI523" s="51"/>
      <c r="AJ523" s="51"/>
      <c r="AK523" s="51"/>
      <c r="AL523" s="51"/>
      <c r="AN523" s="13"/>
      <c r="AO523" s="51"/>
      <c r="AP523" s="51"/>
      <c r="AQ523" s="51"/>
      <c r="AR523" s="51"/>
      <c r="AS523" s="51"/>
      <c r="AT523" s="51"/>
      <c r="AU523" s="51"/>
      <c r="AV523" s="51"/>
      <c r="AW523" s="13"/>
    </row>
    <row r="524" spans="9:49" x14ac:dyDescent="0.2">
      <c r="I524" s="51"/>
      <c r="K524" s="51"/>
      <c r="M524" s="51"/>
      <c r="O524" s="51"/>
      <c r="Q524" s="51"/>
      <c r="R524" s="51"/>
      <c r="T524" s="51"/>
      <c r="V524" s="51"/>
      <c r="W524" s="51"/>
      <c r="Z524" s="51"/>
      <c r="AA524" s="51"/>
      <c r="AB524" s="51"/>
      <c r="AC524" s="51"/>
      <c r="AD524" s="51"/>
      <c r="AE524" s="51"/>
      <c r="AF524" s="51"/>
      <c r="AG524" s="51"/>
      <c r="AH524" s="51"/>
      <c r="AI524" s="51"/>
      <c r="AJ524" s="51"/>
      <c r="AK524" s="51"/>
      <c r="AL524" s="51"/>
      <c r="AN524" s="13"/>
      <c r="AO524" s="51"/>
      <c r="AP524" s="51"/>
      <c r="AQ524" s="51"/>
      <c r="AR524" s="51"/>
      <c r="AS524" s="51"/>
      <c r="AT524" s="51"/>
      <c r="AU524" s="51"/>
      <c r="AV524" s="51"/>
      <c r="AW524" s="13"/>
    </row>
    <row r="525" spans="9:49" x14ac:dyDescent="0.2">
      <c r="I525" s="51"/>
      <c r="K525" s="51"/>
      <c r="M525" s="51"/>
      <c r="O525" s="51"/>
      <c r="Q525" s="51"/>
      <c r="R525" s="51"/>
      <c r="T525" s="51"/>
      <c r="V525" s="51"/>
      <c r="W525" s="51"/>
      <c r="Z525" s="51"/>
      <c r="AA525" s="51"/>
      <c r="AB525" s="51"/>
      <c r="AC525" s="51"/>
      <c r="AD525" s="51"/>
      <c r="AE525" s="51"/>
      <c r="AF525" s="51"/>
      <c r="AG525" s="51"/>
      <c r="AH525" s="51"/>
      <c r="AI525" s="51"/>
      <c r="AJ525" s="51"/>
      <c r="AK525" s="51"/>
      <c r="AL525" s="51"/>
      <c r="AN525" s="13"/>
      <c r="AO525" s="51"/>
      <c r="AP525" s="51"/>
      <c r="AQ525" s="51"/>
      <c r="AR525" s="51"/>
      <c r="AS525" s="51"/>
      <c r="AT525" s="51"/>
      <c r="AU525" s="51"/>
      <c r="AV525" s="51"/>
      <c r="AW525" s="13"/>
    </row>
    <row r="526" spans="9:49" x14ac:dyDescent="0.2">
      <c r="I526" s="51"/>
      <c r="K526" s="51"/>
      <c r="M526" s="51"/>
      <c r="O526" s="51"/>
      <c r="Q526" s="51"/>
      <c r="R526" s="51"/>
      <c r="T526" s="51"/>
      <c r="V526" s="51"/>
      <c r="W526" s="51"/>
      <c r="Z526" s="51"/>
      <c r="AA526" s="51"/>
      <c r="AB526" s="51"/>
      <c r="AC526" s="51"/>
      <c r="AD526" s="51"/>
      <c r="AE526" s="51"/>
      <c r="AF526" s="51"/>
      <c r="AG526" s="51"/>
      <c r="AH526" s="51"/>
      <c r="AI526" s="51"/>
      <c r="AJ526" s="51"/>
      <c r="AK526" s="51"/>
      <c r="AL526" s="51"/>
      <c r="AN526" s="13"/>
      <c r="AO526" s="51"/>
      <c r="AP526" s="51"/>
      <c r="AQ526" s="51"/>
      <c r="AR526" s="51"/>
      <c r="AS526" s="51"/>
      <c r="AT526" s="51"/>
      <c r="AU526" s="51"/>
      <c r="AV526" s="51"/>
      <c r="AW526" s="13"/>
    </row>
    <row r="527" spans="9:49" x14ac:dyDescent="0.2">
      <c r="I527" s="51"/>
      <c r="K527" s="51"/>
      <c r="M527" s="51"/>
      <c r="O527" s="51"/>
      <c r="Q527" s="51"/>
      <c r="R527" s="51"/>
      <c r="T527" s="51"/>
      <c r="V527" s="51"/>
      <c r="W527" s="51"/>
      <c r="Z527" s="51"/>
      <c r="AA527" s="51"/>
      <c r="AB527" s="51"/>
      <c r="AC527" s="51"/>
      <c r="AD527" s="51"/>
      <c r="AE527" s="51"/>
      <c r="AF527" s="51"/>
      <c r="AG527" s="51"/>
      <c r="AH527" s="51"/>
      <c r="AI527" s="51"/>
      <c r="AJ527" s="51"/>
      <c r="AK527" s="51"/>
      <c r="AL527" s="51"/>
      <c r="AN527" s="13"/>
      <c r="AO527" s="51"/>
      <c r="AP527" s="51"/>
      <c r="AQ527" s="51"/>
      <c r="AR527" s="51"/>
      <c r="AS527" s="51"/>
      <c r="AT527" s="51"/>
      <c r="AU527" s="51"/>
      <c r="AV527" s="51"/>
      <c r="AW527" s="13"/>
    </row>
    <row r="528" spans="9:49" x14ac:dyDescent="0.2">
      <c r="I528" s="51"/>
      <c r="K528" s="51"/>
      <c r="M528" s="51"/>
      <c r="O528" s="51"/>
      <c r="Q528" s="51"/>
      <c r="R528" s="51"/>
      <c r="T528" s="51"/>
      <c r="V528" s="51"/>
      <c r="W528" s="51"/>
      <c r="Z528" s="51"/>
      <c r="AA528" s="51"/>
      <c r="AB528" s="51"/>
      <c r="AC528" s="51"/>
      <c r="AD528" s="51"/>
      <c r="AE528" s="51"/>
      <c r="AF528" s="51"/>
      <c r="AG528" s="51"/>
      <c r="AH528" s="51"/>
      <c r="AI528" s="51"/>
      <c r="AJ528" s="51"/>
      <c r="AK528" s="51"/>
      <c r="AL528" s="51"/>
      <c r="AN528" s="13"/>
      <c r="AO528" s="51"/>
      <c r="AP528" s="51"/>
      <c r="AQ528" s="51"/>
      <c r="AR528" s="51"/>
      <c r="AS528" s="51"/>
      <c r="AT528" s="51"/>
      <c r="AU528" s="51"/>
      <c r="AV528" s="51"/>
      <c r="AW528" s="13"/>
    </row>
    <row r="529" spans="9:49" x14ac:dyDescent="0.2">
      <c r="I529" s="51"/>
      <c r="K529" s="51"/>
      <c r="M529" s="51"/>
      <c r="O529" s="51"/>
      <c r="Q529" s="51"/>
      <c r="R529" s="51"/>
      <c r="T529" s="51"/>
      <c r="V529" s="51"/>
      <c r="W529" s="51"/>
      <c r="Z529" s="51"/>
      <c r="AA529" s="51"/>
      <c r="AB529" s="51"/>
      <c r="AC529" s="51"/>
      <c r="AD529" s="51"/>
      <c r="AE529" s="51"/>
      <c r="AF529" s="51"/>
      <c r="AG529" s="51"/>
      <c r="AH529" s="51"/>
      <c r="AI529" s="51"/>
      <c r="AJ529" s="51"/>
      <c r="AK529" s="51"/>
      <c r="AL529" s="51"/>
      <c r="AN529" s="13"/>
      <c r="AO529" s="51"/>
      <c r="AP529" s="51"/>
      <c r="AQ529" s="51"/>
      <c r="AR529" s="51"/>
      <c r="AS529" s="51"/>
      <c r="AT529" s="51"/>
      <c r="AU529" s="51"/>
      <c r="AV529" s="51"/>
      <c r="AW529" s="13"/>
    </row>
    <row r="530" spans="9:49" x14ac:dyDescent="0.2">
      <c r="I530" s="51"/>
      <c r="K530" s="51"/>
      <c r="M530" s="51"/>
      <c r="O530" s="51"/>
      <c r="Q530" s="51"/>
      <c r="R530" s="51"/>
      <c r="T530" s="51"/>
      <c r="V530" s="51"/>
      <c r="W530" s="51"/>
      <c r="Z530" s="51"/>
      <c r="AA530" s="51"/>
      <c r="AB530" s="51"/>
      <c r="AC530" s="51"/>
      <c r="AD530" s="51"/>
      <c r="AE530" s="51"/>
      <c r="AF530" s="51"/>
      <c r="AG530" s="51"/>
      <c r="AH530" s="51"/>
      <c r="AI530" s="51"/>
      <c r="AJ530" s="51"/>
      <c r="AK530" s="51"/>
      <c r="AL530" s="51"/>
      <c r="AN530" s="13"/>
      <c r="AO530" s="51"/>
      <c r="AP530" s="51"/>
      <c r="AQ530" s="51"/>
      <c r="AR530" s="51"/>
      <c r="AS530" s="51"/>
      <c r="AT530" s="51"/>
      <c r="AU530" s="51"/>
      <c r="AV530" s="51"/>
      <c r="AW530" s="13"/>
    </row>
    <row r="531" spans="9:49" x14ac:dyDescent="0.2">
      <c r="I531" s="51"/>
      <c r="K531" s="51"/>
      <c r="M531" s="51"/>
      <c r="O531" s="51"/>
      <c r="Q531" s="51"/>
      <c r="R531" s="51"/>
      <c r="T531" s="51"/>
      <c r="V531" s="51"/>
      <c r="W531" s="51"/>
      <c r="Z531" s="51"/>
      <c r="AA531" s="51"/>
      <c r="AB531" s="51"/>
      <c r="AC531" s="51"/>
      <c r="AD531" s="51"/>
      <c r="AE531" s="51"/>
      <c r="AF531" s="51"/>
      <c r="AG531" s="51"/>
      <c r="AH531" s="51"/>
      <c r="AI531" s="51"/>
      <c r="AJ531" s="51"/>
      <c r="AK531" s="51"/>
      <c r="AL531" s="51"/>
      <c r="AN531" s="13"/>
      <c r="AO531" s="51"/>
      <c r="AP531" s="51"/>
      <c r="AQ531" s="51"/>
      <c r="AR531" s="51"/>
      <c r="AS531" s="51"/>
      <c r="AT531" s="51"/>
      <c r="AU531" s="51"/>
      <c r="AV531" s="51"/>
      <c r="AW531" s="13"/>
    </row>
    <row r="532" spans="9:49" x14ac:dyDescent="0.2">
      <c r="I532" s="51"/>
      <c r="K532" s="51"/>
      <c r="M532" s="51"/>
      <c r="O532" s="51"/>
      <c r="Q532" s="51"/>
      <c r="R532" s="51"/>
      <c r="T532" s="51"/>
      <c r="V532" s="51"/>
      <c r="W532" s="51"/>
      <c r="Z532" s="51"/>
      <c r="AA532" s="51"/>
      <c r="AB532" s="51"/>
      <c r="AC532" s="51"/>
      <c r="AD532" s="51"/>
      <c r="AE532" s="51"/>
      <c r="AF532" s="51"/>
      <c r="AG532" s="51"/>
      <c r="AH532" s="51"/>
      <c r="AI532" s="51"/>
      <c r="AJ532" s="51"/>
      <c r="AK532" s="51"/>
      <c r="AL532" s="51"/>
      <c r="AN532" s="13"/>
      <c r="AO532" s="51"/>
      <c r="AP532" s="51"/>
      <c r="AQ532" s="51"/>
      <c r="AR532" s="51"/>
      <c r="AS532" s="51"/>
      <c r="AT532" s="51"/>
      <c r="AU532" s="51"/>
      <c r="AV532" s="51"/>
      <c r="AW532" s="13"/>
    </row>
    <row r="533" spans="9:49" x14ac:dyDescent="0.2">
      <c r="I533" s="51"/>
      <c r="K533" s="51"/>
      <c r="M533" s="51"/>
      <c r="O533" s="51"/>
      <c r="Q533" s="51"/>
      <c r="R533" s="51"/>
      <c r="T533" s="51"/>
      <c r="V533" s="51"/>
      <c r="W533" s="51"/>
      <c r="Z533" s="51"/>
      <c r="AA533" s="51"/>
      <c r="AB533" s="51"/>
      <c r="AC533" s="51"/>
      <c r="AD533" s="51"/>
      <c r="AE533" s="51"/>
      <c r="AF533" s="51"/>
      <c r="AG533" s="51"/>
      <c r="AH533" s="51"/>
      <c r="AI533" s="51"/>
      <c r="AJ533" s="51"/>
      <c r="AK533" s="51"/>
      <c r="AL533" s="51"/>
      <c r="AN533" s="13"/>
      <c r="AO533" s="51"/>
      <c r="AP533" s="51"/>
      <c r="AQ533" s="51"/>
      <c r="AR533" s="51"/>
      <c r="AS533" s="51"/>
      <c r="AT533" s="51"/>
      <c r="AU533" s="51"/>
      <c r="AV533" s="51"/>
      <c r="AW533" s="13"/>
    </row>
    <row r="534" spans="9:49" x14ac:dyDescent="0.2">
      <c r="I534" s="51"/>
      <c r="K534" s="51"/>
      <c r="M534" s="51"/>
      <c r="O534" s="51"/>
      <c r="Q534" s="51"/>
      <c r="R534" s="51"/>
      <c r="T534" s="51"/>
      <c r="V534" s="51"/>
      <c r="W534" s="51"/>
      <c r="Z534" s="51"/>
      <c r="AA534" s="51"/>
      <c r="AB534" s="51"/>
      <c r="AC534" s="51"/>
      <c r="AD534" s="51"/>
      <c r="AE534" s="51"/>
      <c r="AF534" s="51"/>
      <c r="AG534" s="51"/>
      <c r="AH534" s="51"/>
      <c r="AI534" s="51"/>
      <c r="AJ534" s="51"/>
      <c r="AK534" s="51"/>
      <c r="AL534" s="51"/>
      <c r="AN534" s="13"/>
      <c r="AO534" s="51"/>
      <c r="AP534" s="51"/>
      <c r="AQ534" s="51"/>
      <c r="AR534" s="51"/>
      <c r="AS534" s="51"/>
      <c r="AT534" s="51"/>
      <c r="AU534" s="51"/>
      <c r="AV534" s="51"/>
      <c r="AW534" s="13"/>
    </row>
    <row r="535" spans="9:49" x14ac:dyDescent="0.2">
      <c r="I535" s="51"/>
      <c r="K535" s="51"/>
      <c r="M535" s="51"/>
      <c r="O535" s="51"/>
      <c r="Q535" s="51"/>
      <c r="R535" s="51"/>
      <c r="T535" s="51"/>
      <c r="V535" s="51"/>
      <c r="W535" s="51"/>
      <c r="Z535" s="51"/>
      <c r="AA535" s="51"/>
      <c r="AB535" s="51"/>
      <c r="AC535" s="51"/>
      <c r="AD535" s="51"/>
      <c r="AE535" s="51"/>
      <c r="AF535" s="51"/>
      <c r="AG535" s="51"/>
      <c r="AH535" s="51"/>
      <c r="AI535" s="51"/>
      <c r="AJ535" s="51"/>
      <c r="AK535" s="51"/>
      <c r="AL535" s="51"/>
      <c r="AN535" s="13"/>
      <c r="AO535" s="51"/>
      <c r="AP535" s="51"/>
      <c r="AQ535" s="51"/>
      <c r="AR535" s="51"/>
      <c r="AS535" s="51"/>
      <c r="AT535" s="51"/>
      <c r="AU535" s="51"/>
      <c r="AV535" s="51"/>
      <c r="AW535" s="13"/>
    </row>
    <row r="536" spans="9:49" x14ac:dyDescent="0.2">
      <c r="I536" s="51"/>
      <c r="K536" s="51"/>
      <c r="M536" s="51"/>
      <c r="O536" s="51"/>
      <c r="Q536" s="51"/>
      <c r="R536" s="51"/>
      <c r="T536" s="51"/>
      <c r="V536" s="51"/>
      <c r="W536" s="51"/>
      <c r="Z536" s="51"/>
      <c r="AA536" s="51"/>
      <c r="AB536" s="51"/>
      <c r="AC536" s="51"/>
      <c r="AD536" s="51"/>
      <c r="AE536" s="51"/>
      <c r="AF536" s="51"/>
      <c r="AG536" s="51"/>
      <c r="AH536" s="51"/>
      <c r="AI536" s="51"/>
      <c r="AJ536" s="51"/>
      <c r="AK536" s="51"/>
      <c r="AL536" s="51"/>
      <c r="AN536" s="13"/>
      <c r="AO536" s="51"/>
      <c r="AP536" s="51"/>
      <c r="AQ536" s="51"/>
      <c r="AR536" s="51"/>
      <c r="AS536" s="51"/>
      <c r="AT536" s="51"/>
      <c r="AU536" s="51"/>
      <c r="AV536" s="51"/>
      <c r="AW536" s="13"/>
    </row>
    <row r="537" spans="9:49" x14ac:dyDescent="0.2">
      <c r="I537" s="51"/>
      <c r="K537" s="51"/>
      <c r="M537" s="51"/>
      <c r="O537" s="51"/>
      <c r="Q537" s="51"/>
      <c r="R537" s="51"/>
      <c r="T537" s="51"/>
      <c r="V537" s="51"/>
      <c r="W537" s="51"/>
      <c r="Z537" s="51"/>
      <c r="AA537" s="51"/>
      <c r="AB537" s="51"/>
      <c r="AC537" s="51"/>
      <c r="AD537" s="51"/>
      <c r="AE537" s="51"/>
      <c r="AF537" s="51"/>
      <c r="AG537" s="51"/>
      <c r="AH537" s="51"/>
      <c r="AI537" s="51"/>
      <c r="AJ537" s="51"/>
      <c r="AK537" s="51"/>
      <c r="AL537" s="51"/>
      <c r="AN537" s="13"/>
      <c r="AO537" s="51"/>
      <c r="AP537" s="51"/>
      <c r="AQ537" s="51"/>
      <c r="AR537" s="51"/>
      <c r="AS537" s="51"/>
      <c r="AT537" s="51"/>
      <c r="AU537" s="51"/>
      <c r="AV537" s="51"/>
      <c r="AW537" s="13"/>
    </row>
    <row r="538" spans="9:49" x14ac:dyDescent="0.2">
      <c r="I538" s="51"/>
      <c r="K538" s="51"/>
      <c r="M538" s="51"/>
      <c r="O538" s="51"/>
      <c r="Q538" s="51"/>
      <c r="R538" s="51"/>
      <c r="T538" s="51"/>
      <c r="V538" s="51"/>
      <c r="W538" s="51"/>
      <c r="Z538" s="51"/>
      <c r="AA538" s="51"/>
      <c r="AB538" s="51"/>
      <c r="AC538" s="51"/>
      <c r="AD538" s="51"/>
      <c r="AE538" s="51"/>
      <c r="AF538" s="51"/>
      <c r="AG538" s="51"/>
      <c r="AH538" s="51"/>
      <c r="AI538" s="51"/>
      <c r="AJ538" s="51"/>
      <c r="AK538" s="51"/>
      <c r="AL538" s="51"/>
      <c r="AN538" s="13"/>
      <c r="AO538" s="51"/>
      <c r="AP538" s="51"/>
      <c r="AQ538" s="51"/>
      <c r="AR538" s="51"/>
      <c r="AS538" s="51"/>
      <c r="AT538" s="51"/>
      <c r="AU538" s="51"/>
      <c r="AV538" s="51"/>
      <c r="AW538" s="13"/>
    </row>
    <row r="539" spans="9:49" x14ac:dyDescent="0.2">
      <c r="I539" s="51"/>
      <c r="K539" s="51"/>
      <c r="M539" s="51"/>
      <c r="O539" s="51"/>
      <c r="Q539" s="51"/>
      <c r="R539" s="51"/>
      <c r="T539" s="51"/>
      <c r="V539" s="51"/>
      <c r="W539" s="51"/>
      <c r="Z539" s="51"/>
      <c r="AA539" s="51"/>
      <c r="AB539" s="51"/>
      <c r="AC539" s="51"/>
      <c r="AD539" s="51"/>
      <c r="AE539" s="51"/>
      <c r="AF539" s="51"/>
      <c r="AG539" s="51"/>
      <c r="AH539" s="51"/>
      <c r="AI539" s="51"/>
      <c r="AJ539" s="51"/>
      <c r="AK539" s="51"/>
      <c r="AL539" s="51"/>
      <c r="AN539" s="13"/>
      <c r="AO539" s="51"/>
      <c r="AP539" s="51"/>
      <c r="AQ539" s="51"/>
      <c r="AR539" s="51"/>
      <c r="AS539" s="51"/>
      <c r="AT539" s="51"/>
      <c r="AU539" s="51"/>
      <c r="AV539" s="51"/>
      <c r="AW539" s="13"/>
    </row>
    <row r="540" spans="9:49" x14ac:dyDescent="0.2">
      <c r="I540" s="51"/>
      <c r="K540" s="51"/>
      <c r="M540" s="51"/>
      <c r="O540" s="51"/>
      <c r="Q540" s="51"/>
      <c r="R540" s="51"/>
      <c r="T540" s="51"/>
      <c r="V540" s="51"/>
      <c r="W540" s="51"/>
      <c r="Z540" s="51"/>
      <c r="AA540" s="51"/>
      <c r="AB540" s="51"/>
      <c r="AC540" s="51"/>
      <c r="AD540" s="51"/>
      <c r="AE540" s="51"/>
      <c r="AF540" s="51"/>
      <c r="AG540" s="51"/>
      <c r="AH540" s="51"/>
      <c r="AI540" s="51"/>
      <c r="AJ540" s="51"/>
      <c r="AK540" s="51"/>
      <c r="AL540" s="51"/>
      <c r="AN540" s="13"/>
      <c r="AO540" s="51"/>
      <c r="AP540" s="51"/>
      <c r="AQ540" s="51"/>
      <c r="AR540" s="51"/>
      <c r="AS540" s="51"/>
      <c r="AT540" s="51"/>
      <c r="AU540" s="51"/>
      <c r="AV540" s="51"/>
      <c r="AW540" s="13"/>
    </row>
    <row r="541" spans="9:49" x14ac:dyDescent="0.2">
      <c r="I541" s="51"/>
      <c r="K541" s="51"/>
      <c r="M541" s="51"/>
      <c r="O541" s="51"/>
      <c r="Q541" s="51"/>
      <c r="R541" s="51"/>
      <c r="T541" s="51"/>
      <c r="V541" s="51"/>
      <c r="W541" s="51"/>
      <c r="Z541" s="51"/>
      <c r="AA541" s="51"/>
      <c r="AB541" s="51"/>
      <c r="AC541" s="51"/>
      <c r="AD541" s="51"/>
      <c r="AE541" s="51"/>
      <c r="AF541" s="51"/>
      <c r="AG541" s="51"/>
      <c r="AH541" s="51"/>
      <c r="AI541" s="51"/>
      <c r="AJ541" s="51"/>
      <c r="AK541" s="51"/>
      <c r="AL541" s="51"/>
      <c r="AN541" s="13"/>
      <c r="AO541" s="51"/>
      <c r="AP541" s="51"/>
      <c r="AQ541" s="51"/>
      <c r="AR541" s="51"/>
      <c r="AS541" s="51"/>
      <c r="AT541" s="51"/>
      <c r="AU541" s="51"/>
      <c r="AV541" s="51"/>
      <c r="AW541" s="13"/>
    </row>
    <row r="542" spans="9:49" x14ac:dyDescent="0.2">
      <c r="I542" s="51"/>
      <c r="K542" s="51"/>
      <c r="M542" s="51"/>
      <c r="O542" s="51"/>
      <c r="Q542" s="51"/>
      <c r="R542" s="51"/>
      <c r="T542" s="51"/>
      <c r="V542" s="51"/>
      <c r="W542" s="51"/>
      <c r="Z542" s="51"/>
      <c r="AA542" s="51"/>
      <c r="AB542" s="51"/>
      <c r="AC542" s="51"/>
      <c r="AD542" s="51"/>
      <c r="AE542" s="51"/>
      <c r="AF542" s="51"/>
      <c r="AG542" s="51"/>
      <c r="AH542" s="51"/>
      <c r="AI542" s="51"/>
      <c r="AJ542" s="51"/>
      <c r="AK542" s="51"/>
      <c r="AL542" s="51"/>
      <c r="AN542" s="13"/>
      <c r="AO542" s="51"/>
      <c r="AP542" s="51"/>
      <c r="AQ542" s="51"/>
      <c r="AR542" s="51"/>
      <c r="AS542" s="51"/>
      <c r="AT542" s="51"/>
      <c r="AU542" s="51"/>
      <c r="AV542" s="51"/>
      <c r="AW542" s="13"/>
    </row>
    <row r="543" spans="9:49" x14ac:dyDescent="0.2">
      <c r="I543" s="51"/>
      <c r="K543" s="51"/>
      <c r="M543" s="51"/>
      <c r="O543" s="51"/>
      <c r="Q543" s="51"/>
      <c r="R543" s="51"/>
      <c r="T543" s="51"/>
      <c r="V543" s="51"/>
      <c r="W543" s="51"/>
      <c r="Z543" s="51"/>
      <c r="AA543" s="51"/>
      <c r="AB543" s="51"/>
      <c r="AC543" s="51"/>
      <c r="AD543" s="51"/>
      <c r="AE543" s="51"/>
      <c r="AF543" s="51"/>
      <c r="AG543" s="51"/>
      <c r="AH543" s="51"/>
      <c r="AI543" s="51"/>
      <c r="AJ543" s="51"/>
      <c r="AK543" s="51"/>
      <c r="AL543" s="51"/>
      <c r="AN543" s="13"/>
      <c r="AO543" s="51"/>
      <c r="AP543" s="51"/>
      <c r="AQ543" s="51"/>
      <c r="AR543" s="51"/>
      <c r="AS543" s="51"/>
      <c r="AT543" s="51"/>
      <c r="AU543" s="51"/>
      <c r="AV543" s="51"/>
      <c r="AW543" s="13"/>
    </row>
    <row r="544" spans="9:49" x14ac:dyDescent="0.2">
      <c r="I544" s="51"/>
      <c r="K544" s="51"/>
      <c r="M544" s="51"/>
      <c r="O544" s="51"/>
      <c r="Q544" s="51"/>
      <c r="R544" s="51"/>
      <c r="T544" s="51"/>
      <c r="V544" s="51"/>
      <c r="W544" s="51"/>
      <c r="Z544" s="51"/>
      <c r="AA544" s="51"/>
      <c r="AB544" s="51"/>
      <c r="AC544" s="51"/>
      <c r="AD544" s="51"/>
      <c r="AE544" s="51"/>
      <c r="AF544" s="51"/>
      <c r="AG544" s="51"/>
      <c r="AH544" s="51"/>
      <c r="AI544" s="51"/>
      <c r="AJ544" s="51"/>
      <c r="AK544" s="51"/>
      <c r="AL544" s="51"/>
      <c r="AN544" s="13"/>
      <c r="AO544" s="51"/>
      <c r="AP544" s="51"/>
      <c r="AQ544" s="51"/>
      <c r="AR544" s="51"/>
      <c r="AS544" s="51"/>
      <c r="AT544" s="51"/>
      <c r="AU544" s="51"/>
      <c r="AV544" s="51"/>
      <c r="AW544" s="13"/>
    </row>
    <row r="545" spans="9:49" x14ac:dyDescent="0.2">
      <c r="I545" s="51"/>
      <c r="K545" s="51"/>
      <c r="M545" s="51"/>
      <c r="O545" s="51"/>
      <c r="Q545" s="51"/>
      <c r="R545" s="51"/>
      <c r="T545" s="51"/>
      <c r="V545" s="51"/>
      <c r="W545" s="51"/>
      <c r="Z545" s="51"/>
      <c r="AA545" s="51"/>
      <c r="AB545" s="51"/>
      <c r="AC545" s="51"/>
      <c r="AD545" s="51"/>
      <c r="AE545" s="51"/>
      <c r="AF545" s="51"/>
      <c r="AG545" s="51"/>
      <c r="AH545" s="51"/>
      <c r="AI545" s="51"/>
      <c r="AJ545" s="51"/>
      <c r="AK545" s="51"/>
      <c r="AL545" s="51"/>
      <c r="AN545" s="13"/>
      <c r="AO545" s="51"/>
      <c r="AP545" s="51"/>
      <c r="AQ545" s="51"/>
      <c r="AR545" s="51"/>
      <c r="AS545" s="51"/>
      <c r="AT545" s="51"/>
      <c r="AU545" s="51"/>
      <c r="AV545" s="51"/>
      <c r="AW545" s="13"/>
    </row>
    <row r="546" spans="9:49" x14ac:dyDescent="0.2">
      <c r="I546" s="51"/>
      <c r="K546" s="51"/>
      <c r="M546" s="51"/>
      <c r="O546" s="51"/>
      <c r="Q546" s="51"/>
      <c r="R546" s="51"/>
      <c r="T546" s="51"/>
      <c r="V546" s="51"/>
      <c r="W546" s="51"/>
      <c r="Z546" s="51"/>
      <c r="AA546" s="51"/>
      <c r="AB546" s="51"/>
      <c r="AC546" s="51"/>
      <c r="AD546" s="51"/>
      <c r="AE546" s="51"/>
      <c r="AF546" s="51"/>
      <c r="AG546" s="51"/>
      <c r="AH546" s="51"/>
      <c r="AI546" s="51"/>
      <c r="AJ546" s="51"/>
      <c r="AK546" s="51"/>
      <c r="AL546" s="51"/>
      <c r="AN546" s="13"/>
      <c r="AO546" s="51"/>
      <c r="AP546" s="51"/>
      <c r="AQ546" s="51"/>
      <c r="AR546" s="51"/>
      <c r="AS546" s="51"/>
      <c r="AT546" s="51"/>
      <c r="AU546" s="51"/>
      <c r="AV546" s="51"/>
      <c r="AW546" s="13"/>
    </row>
    <row r="547" spans="9:49" x14ac:dyDescent="0.2">
      <c r="I547" s="51"/>
      <c r="K547" s="51"/>
      <c r="M547" s="51"/>
      <c r="O547" s="51"/>
      <c r="Q547" s="51"/>
      <c r="R547" s="51"/>
      <c r="T547" s="51"/>
      <c r="V547" s="51"/>
      <c r="W547" s="51"/>
      <c r="Z547" s="51"/>
      <c r="AA547" s="51"/>
      <c r="AB547" s="51"/>
      <c r="AC547" s="51"/>
      <c r="AD547" s="51"/>
      <c r="AE547" s="51"/>
      <c r="AF547" s="51"/>
      <c r="AG547" s="51"/>
      <c r="AH547" s="51"/>
      <c r="AI547" s="51"/>
      <c r="AJ547" s="51"/>
      <c r="AK547" s="51"/>
      <c r="AL547" s="51"/>
      <c r="AN547" s="13"/>
      <c r="AO547" s="51"/>
      <c r="AP547" s="51"/>
      <c r="AQ547" s="51"/>
      <c r="AR547" s="51"/>
      <c r="AS547" s="51"/>
      <c r="AT547" s="51"/>
      <c r="AU547" s="51"/>
      <c r="AV547" s="51"/>
      <c r="AW547" s="13"/>
    </row>
    <row r="548" spans="9:49" x14ac:dyDescent="0.2">
      <c r="I548" s="51"/>
      <c r="K548" s="51"/>
      <c r="M548" s="51"/>
      <c r="O548" s="51"/>
      <c r="Q548" s="51"/>
      <c r="R548" s="51"/>
      <c r="T548" s="51"/>
      <c r="V548" s="51"/>
      <c r="W548" s="51"/>
      <c r="Z548" s="51"/>
      <c r="AA548" s="51"/>
      <c r="AB548" s="51"/>
      <c r="AC548" s="51"/>
      <c r="AD548" s="51"/>
      <c r="AE548" s="51"/>
      <c r="AF548" s="51"/>
      <c r="AG548" s="51"/>
      <c r="AH548" s="51"/>
      <c r="AI548" s="51"/>
      <c r="AJ548" s="51"/>
      <c r="AK548" s="51"/>
      <c r="AL548" s="51"/>
      <c r="AN548" s="13"/>
      <c r="AO548" s="51"/>
      <c r="AP548" s="51"/>
      <c r="AQ548" s="51"/>
      <c r="AR548" s="51"/>
      <c r="AS548" s="51"/>
      <c r="AT548" s="51"/>
      <c r="AU548" s="51"/>
      <c r="AV548" s="51"/>
      <c r="AW548" s="13"/>
    </row>
    <row r="549" spans="9:49" x14ac:dyDescent="0.2">
      <c r="I549" s="51"/>
      <c r="K549" s="51"/>
      <c r="M549" s="51"/>
      <c r="O549" s="51"/>
      <c r="Q549" s="51"/>
      <c r="R549" s="51"/>
      <c r="T549" s="51"/>
      <c r="V549" s="51"/>
      <c r="W549" s="51"/>
      <c r="Z549" s="51"/>
      <c r="AA549" s="51"/>
      <c r="AB549" s="51"/>
      <c r="AC549" s="51"/>
      <c r="AD549" s="51"/>
      <c r="AE549" s="51"/>
      <c r="AF549" s="51"/>
      <c r="AG549" s="51"/>
      <c r="AH549" s="51"/>
      <c r="AI549" s="51"/>
      <c r="AJ549" s="51"/>
      <c r="AK549" s="51"/>
      <c r="AL549" s="51"/>
      <c r="AN549" s="13"/>
      <c r="AO549" s="51"/>
      <c r="AP549" s="51"/>
      <c r="AQ549" s="51"/>
      <c r="AR549" s="51"/>
      <c r="AS549" s="51"/>
      <c r="AT549" s="51"/>
      <c r="AU549" s="51"/>
      <c r="AV549" s="51"/>
      <c r="AW549" s="13"/>
    </row>
    <row r="550" spans="9:49" x14ac:dyDescent="0.2">
      <c r="I550" s="51"/>
      <c r="K550" s="51"/>
      <c r="M550" s="51"/>
      <c r="O550" s="51"/>
      <c r="Q550" s="51"/>
      <c r="R550" s="51"/>
      <c r="T550" s="51"/>
      <c r="V550" s="51"/>
      <c r="W550" s="51"/>
      <c r="Z550" s="51"/>
      <c r="AA550" s="51"/>
      <c r="AB550" s="51"/>
      <c r="AC550" s="51"/>
      <c r="AD550" s="51"/>
      <c r="AE550" s="51"/>
      <c r="AF550" s="51"/>
      <c r="AG550" s="51"/>
      <c r="AH550" s="51"/>
      <c r="AI550" s="51"/>
      <c r="AJ550" s="51"/>
      <c r="AK550" s="51"/>
      <c r="AL550" s="51"/>
      <c r="AN550" s="13"/>
      <c r="AO550" s="51"/>
      <c r="AP550" s="51"/>
      <c r="AQ550" s="51"/>
      <c r="AR550" s="51"/>
      <c r="AS550" s="51"/>
      <c r="AT550" s="51"/>
      <c r="AU550" s="51"/>
      <c r="AV550" s="51"/>
      <c r="AW550" s="13"/>
    </row>
    <row r="551" spans="9:49" x14ac:dyDescent="0.2">
      <c r="I551" s="51"/>
      <c r="K551" s="51"/>
      <c r="M551" s="51"/>
      <c r="O551" s="51"/>
      <c r="Q551" s="51"/>
      <c r="R551" s="51"/>
      <c r="T551" s="51"/>
      <c r="V551" s="51"/>
      <c r="W551" s="51"/>
      <c r="Z551" s="51"/>
      <c r="AA551" s="51"/>
      <c r="AB551" s="51"/>
      <c r="AC551" s="51"/>
      <c r="AD551" s="51"/>
      <c r="AE551" s="51"/>
      <c r="AF551" s="51"/>
      <c r="AG551" s="51"/>
      <c r="AH551" s="51"/>
      <c r="AI551" s="51"/>
      <c r="AJ551" s="51"/>
      <c r="AK551" s="51"/>
      <c r="AL551" s="51"/>
      <c r="AN551" s="13"/>
      <c r="AO551" s="51"/>
      <c r="AP551" s="51"/>
      <c r="AQ551" s="51"/>
      <c r="AR551" s="51"/>
      <c r="AS551" s="51"/>
      <c r="AT551" s="51"/>
      <c r="AU551" s="51"/>
      <c r="AV551" s="51"/>
      <c r="AW551" s="13"/>
    </row>
    <row r="552" spans="9:49" x14ac:dyDescent="0.2">
      <c r="I552" s="51"/>
      <c r="K552" s="51"/>
      <c r="M552" s="51"/>
      <c r="O552" s="51"/>
      <c r="Q552" s="51"/>
      <c r="R552" s="51"/>
      <c r="T552" s="51"/>
      <c r="V552" s="51"/>
      <c r="W552" s="51"/>
      <c r="Z552" s="51"/>
      <c r="AA552" s="51"/>
      <c r="AB552" s="51"/>
      <c r="AC552" s="51"/>
      <c r="AD552" s="51"/>
      <c r="AE552" s="51"/>
      <c r="AF552" s="51"/>
      <c r="AG552" s="51"/>
      <c r="AH552" s="51"/>
      <c r="AI552" s="51"/>
      <c r="AJ552" s="51"/>
      <c r="AK552" s="51"/>
      <c r="AL552" s="51"/>
      <c r="AN552" s="13"/>
      <c r="AO552" s="51"/>
      <c r="AP552" s="51"/>
      <c r="AQ552" s="51"/>
      <c r="AR552" s="51"/>
      <c r="AS552" s="51"/>
      <c r="AT552" s="51"/>
      <c r="AU552" s="51"/>
      <c r="AV552" s="51"/>
      <c r="AW552" s="13"/>
    </row>
    <row r="553" spans="9:49" x14ac:dyDescent="0.2">
      <c r="I553" s="51"/>
      <c r="K553" s="51"/>
      <c r="M553" s="51"/>
      <c r="O553" s="51"/>
      <c r="Q553" s="51"/>
      <c r="R553" s="51"/>
      <c r="T553" s="51"/>
      <c r="V553" s="51"/>
      <c r="W553" s="51"/>
      <c r="Z553" s="51"/>
      <c r="AA553" s="51"/>
      <c r="AB553" s="51"/>
      <c r="AC553" s="51"/>
      <c r="AD553" s="51"/>
      <c r="AE553" s="51"/>
      <c r="AF553" s="51"/>
      <c r="AG553" s="51"/>
      <c r="AH553" s="51"/>
      <c r="AI553" s="51"/>
      <c r="AJ553" s="51"/>
      <c r="AK553" s="51"/>
      <c r="AL553" s="51"/>
      <c r="AN553" s="13"/>
      <c r="AO553" s="51"/>
      <c r="AP553" s="51"/>
      <c r="AQ553" s="51"/>
      <c r="AR553" s="51"/>
      <c r="AS553" s="51"/>
      <c r="AT553" s="51"/>
      <c r="AU553" s="51"/>
      <c r="AV553" s="51"/>
      <c r="AW553" s="13"/>
    </row>
    <row r="554" spans="9:49" x14ac:dyDescent="0.2">
      <c r="I554" s="51"/>
      <c r="K554" s="51"/>
      <c r="M554" s="51"/>
      <c r="O554" s="51"/>
      <c r="Q554" s="51"/>
      <c r="R554" s="51"/>
      <c r="T554" s="51"/>
      <c r="V554" s="51"/>
      <c r="W554" s="51"/>
      <c r="Z554" s="51"/>
      <c r="AA554" s="51"/>
      <c r="AB554" s="51"/>
      <c r="AC554" s="51"/>
      <c r="AD554" s="51"/>
      <c r="AE554" s="51"/>
      <c r="AF554" s="51"/>
      <c r="AG554" s="51"/>
      <c r="AH554" s="51"/>
      <c r="AI554" s="51"/>
      <c r="AJ554" s="51"/>
      <c r="AK554" s="51"/>
      <c r="AL554" s="51"/>
      <c r="AN554" s="13"/>
      <c r="AO554" s="51"/>
      <c r="AP554" s="51"/>
      <c r="AQ554" s="51"/>
      <c r="AR554" s="51"/>
      <c r="AS554" s="51"/>
      <c r="AT554" s="51"/>
      <c r="AU554" s="51"/>
      <c r="AV554" s="51"/>
      <c r="AW554" s="13"/>
    </row>
    <row r="555" spans="9:49" x14ac:dyDescent="0.2">
      <c r="I555" s="51"/>
      <c r="K555" s="51"/>
      <c r="M555" s="51"/>
      <c r="O555" s="51"/>
      <c r="Q555" s="51"/>
      <c r="R555" s="51"/>
      <c r="T555" s="51"/>
      <c r="V555" s="51"/>
      <c r="W555" s="51"/>
      <c r="Z555" s="51"/>
      <c r="AA555" s="51"/>
      <c r="AB555" s="51"/>
      <c r="AC555" s="51"/>
      <c r="AD555" s="51"/>
      <c r="AE555" s="51"/>
      <c r="AF555" s="51"/>
      <c r="AG555" s="51"/>
      <c r="AH555" s="51"/>
      <c r="AI555" s="51"/>
      <c r="AJ555" s="51"/>
      <c r="AK555" s="51"/>
      <c r="AL555" s="51"/>
      <c r="AN555" s="13"/>
      <c r="AO555" s="51"/>
      <c r="AP555" s="51"/>
      <c r="AQ555" s="51"/>
      <c r="AR555" s="51"/>
      <c r="AS555" s="51"/>
      <c r="AT555" s="51"/>
      <c r="AU555" s="51"/>
      <c r="AV555" s="51"/>
      <c r="AW555" s="13"/>
    </row>
    <row r="556" spans="9:49" x14ac:dyDescent="0.2">
      <c r="I556" s="51"/>
      <c r="K556" s="51"/>
      <c r="M556" s="51"/>
      <c r="O556" s="51"/>
      <c r="Q556" s="51"/>
      <c r="R556" s="51"/>
      <c r="T556" s="51"/>
      <c r="V556" s="51"/>
      <c r="W556" s="51"/>
      <c r="Z556" s="51"/>
      <c r="AA556" s="51"/>
      <c r="AB556" s="51"/>
      <c r="AC556" s="51"/>
      <c r="AD556" s="51"/>
      <c r="AE556" s="51"/>
      <c r="AF556" s="51"/>
      <c r="AG556" s="51"/>
      <c r="AH556" s="51"/>
      <c r="AI556" s="51"/>
      <c r="AJ556" s="51"/>
      <c r="AK556" s="51"/>
      <c r="AL556" s="51"/>
      <c r="AN556" s="13"/>
      <c r="AO556" s="51"/>
      <c r="AP556" s="51"/>
      <c r="AQ556" s="51"/>
      <c r="AR556" s="51"/>
      <c r="AS556" s="51"/>
      <c r="AT556" s="51"/>
      <c r="AU556" s="51"/>
      <c r="AV556" s="51"/>
      <c r="AW556" s="13"/>
    </row>
    <row r="557" spans="9:49" x14ac:dyDescent="0.2">
      <c r="I557" s="51"/>
      <c r="K557" s="51"/>
      <c r="M557" s="51"/>
      <c r="O557" s="51"/>
      <c r="Q557" s="51"/>
      <c r="R557" s="51"/>
      <c r="T557" s="51"/>
      <c r="V557" s="51"/>
      <c r="W557" s="51"/>
      <c r="Z557" s="51"/>
      <c r="AA557" s="51"/>
      <c r="AB557" s="51"/>
      <c r="AC557" s="51"/>
      <c r="AD557" s="51"/>
      <c r="AE557" s="51"/>
      <c r="AF557" s="51"/>
      <c r="AG557" s="51"/>
      <c r="AH557" s="51"/>
      <c r="AI557" s="51"/>
      <c r="AJ557" s="51"/>
      <c r="AK557" s="51"/>
      <c r="AL557" s="51"/>
      <c r="AN557" s="13"/>
      <c r="AO557" s="51"/>
      <c r="AP557" s="51"/>
      <c r="AQ557" s="51"/>
      <c r="AR557" s="51"/>
      <c r="AS557" s="51"/>
      <c r="AT557" s="51"/>
      <c r="AU557" s="51"/>
      <c r="AV557" s="51"/>
      <c r="AW557" s="13"/>
    </row>
    <row r="558" spans="9:49" x14ac:dyDescent="0.2">
      <c r="I558" s="51"/>
      <c r="K558" s="51"/>
      <c r="M558" s="51"/>
      <c r="O558" s="51"/>
      <c r="Q558" s="51"/>
      <c r="R558" s="51"/>
      <c r="T558" s="51"/>
      <c r="V558" s="51"/>
      <c r="W558" s="51"/>
      <c r="Z558" s="51"/>
      <c r="AA558" s="51"/>
      <c r="AB558" s="51"/>
      <c r="AC558" s="51"/>
      <c r="AD558" s="51"/>
      <c r="AE558" s="51"/>
      <c r="AF558" s="51"/>
      <c r="AG558" s="51"/>
      <c r="AH558" s="51"/>
      <c r="AI558" s="51"/>
      <c r="AJ558" s="51"/>
      <c r="AK558" s="51"/>
      <c r="AL558" s="51"/>
      <c r="AN558" s="13"/>
      <c r="AO558" s="51"/>
      <c r="AP558" s="51"/>
      <c r="AQ558" s="51"/>
      <c r="AR558" s="51"/>
      <c r="AS558" s="51"/>
      <c r="AT558" s="51"/>
      <c r="AU558" s="51"/>
      <c r="AV558" s="51"/>
      <c r="AW558" s="13"/>
    </row>
    <row r="559" spans="9:49" x14ac:dyDescent="0.2">
      <c r="I559" s="51"/>
      <c r="K559" s="51"/>
      <c r="M559" s="51"/>
      <c r="O559" s="51"/>
      <c r="Q559" s="51"/>
      <c r="R559" s="51"/>
      <c r="T559" s="51"/>
      <c r="V559" s="51"/>
      <c r="W559" s="51"/>
      <c r="Z559" s="51"/>
      <c r="AA559" s="51"/>
      <c r="AB559" s="51"/>
      <c r="AC559" s="51"/>
      <c r="AD559" s="51"/>
      <c r="AE559" s="51"/>
      <c r="AF559" s="51"/>
      <c r="AG559" s="51"/>
      <c r="AH559" s="51"/>
      <c r="AI559" s="51"/>
      <c r="AJ559" s="51"/>
      <c r="AK559" s="51"/>
      <c r="AL559" s="51"/>
      <c r="AN559" s="13"/>
      <c r="AO559" s="51"/>
      <c r="AP559" s="51"/>
      <c r="AQ559" s="51"/>
      <c r="AR559" s="51"/>
      <c r="AS559" s="51"/>
      <c r="AT559" s="51"/>
      <c r="AU559" s="51"/>
      <c r="AV559" s="51"/>
      <c r="AW559" s="13"/>
    </row>
    <row r="560" spans="9:49" x14ac:dyDescent="0.2">
      <c r="I560" s="51"/>
      <c r="K560" s="51"/>
      <c r="M560" s="51"/>
      <c r="O560" s="51"/>
      <c r="Q560" s="51"/>
      <c r="R560" s="51"/>
      <c r="T560" s="51"/>
      <c r="V560" s="51"/>
      <c r="W560" s="51"/>
      <c r="Z560" s="51"/>
      <c r="AA560" s="51"/>
      <c r="AB560" s="51"/>
      <c r="AC560" s="51"/>
      <c r="AD560" s="51"/>
      <c r="AE560" s="51"/>
      <c r="AF560" s="51"/>
      <c r="AG560" s="51"/>
      <c r="AH560" s="51"/>
      <c r="AI560" s="51"/>
      <c r="AJ560" s="51"/>
      <c r="AK560" s="51"/>
      <c r="AL560" s="51"/>
      <c r="AN560" s="13"/>
      <c r="AO560" s="51"/>
      <c r="AP560" s="51"/>
      <c r="AQ560" s="51"/>
      <c r="AR560" s="51"/>
      <c r="AS560" s="51"/>
      <c r="AT560" s="51"/>
      <c r="AU560" s="51"/>
      <c r="AV560" s="51"/>
      <c r="AW560" s="13"/>
    </row>
    <row r="561" spans="9:49" x14ac:dyDescent="0.2">
      <c r="I561" s="51"/>
      <c r="K561" s="51"/>
      <c r="M561" s="51"/>
      <c r="O561" s="51"/>
      <c r="Q561" s="51"/>
      <c r="R561" s="51"/>
      <c r="T561" s="51"/>
      <c r="V561" s="51"/>
      <c r="W561" s="51"/>
      <c r="Z561" s="51"/>
      <c r="AA561" s="51"/>
      <c r="AB561" s="51"/>
      <c r="AC561" s="51"/>
      <c r="AD561" s="51"/>
      <c r="AE561" s="51"/>
      <c r="AF561" s="51"/>
      <c r="AG561" s="51"/>
      <c r="AH561" s="51"/>
      <c r="AI561" s="51"/>
      <c r="AJ561" s="51"/>
      <c r="AK561" s="51"/>
      <c r="AL561" s="51"/>
      <c r="AN561" s="13"/>
      <c r="AO561" s="51"/>
      <c r="AP561" s="51"/>
      <c r="AQ561" s="51"/>
      <c r="AR561" s="51"/>
      <c r="AS561" s="51"/>
      <c r="AT561" s="51"/>
      <c r="AU561" s="51"/>
      <c r="AV561" s="51"/>
      <c r="AW561" s="13"/>
    </row>
    <row r="562" spans="9:49" x14ac:dyDescent="0.2">
      <c r="I562" s="51"/>
      <c r="K562" s="51"/>
      <c r="M562" s="51"/>
      <c r="O562" s="51"/>
      <c r="Q562" s="51"/>
      <c r="R562" s="51"/>
      <c r="T562" s="51"/>
      <c r="V562" s="51"/>
      <c r="W562" s="51"/>
      <c r="Z562" s="51"/>
      <c r="AA562" s="51"/>
      <c r="AB562" s="51"/>
      <c r="AC562" s="51"/>
      <c r="AD562" s="51"/>
      <c r="AE562" s="51"/>
      <c r="AF562" s="51"/>
      <c r="AG562" s="51"/>
      <c r="AH562" s="51"/>
      <c r="AI562" s="51"/>
      <c r="AJ562" s="51"/>
      <c r="AK562" s="51"/>
      <c r="AL562" s="51"/>
      <c r="AN562" s="13"/>
      <c r="AO562" s="51"/>
      <c r="AP562" s="51"/>
      <c r="AQ562" s="51"/>
      <c r="AR562" s="51"/>
      <c r="AS562" s="51"/>
      <c r="AT562" s="51"/>
      <c r="AU562" s="51"/>
      <c r="AV562" s="51"/>
      <c r="AW562" s="13"/>
    </row>
    <row r="563" spans="9:49" x14ac:dyDescent="0.2">
      <c r="I563" s="51"/>
      <c r="K563" s="51"/>
      <c r="M563" s="51"/>
      <c r="O563" s="51"/>
      <c r="Q563" s="51"/>
      <c r="R563" s="51"/>
      <c r="T563" s="51"/>
      <c r="V563" s="51"/>
      <c r="W563" s="51"/>
      <c r="Z563" s="51"/>
      <c r="AA563" s="51"/>
      <c r="AB563" s="51"/>
      <c r="AC563" s="51"/>
      <c r="AD563" s="51"/>
      <c r="AE563" s="51"/>
      <c r="AF563" s="51"/>
      <c r="AG563" s="51"/>
      <c r="AH563" s="51"/>
      <c r="AI563" s="51"/>
      <c r="AJ563" s="51"/>
      <c r="AK563" s="51"/>
      <c r="AL563" s="51"/>
      <c r="AN563" s="13"/>
      <c r="AO563" s="51"/>
      <c r="AP563" s="51"/>
      <c r="AQ563" s="51"/>
      <c r="AR563" s="51"/>
      <c r="AS563" s="51"/>
      <c r="AT563" s="51"/>
      <c r="AU563" s="51"/>
      <c r="AV563" s="51"/>
      <c r="AW563" s="13"/>
    </row>
    <row r="564" spans="9:49" x14ac:dyDescent="0.2">
      <c r="I564" s="51"/>
      <c r="K564" s="51"/>
      <c r="M564" s="51"/>
      <c r="O564" s="51"/>
      <c r="Q564" s="51"/>
      <c r="R564" s="51"/>
      <c r="T564" s="51"/>
      <c r="V564" s="51"/>
      <c r="W564" s="51"/>
      <c r="Z564" s="51"/>
      <c r="AA564" s="51"/>
      <c r="AB564" s="51"/>
      <c r="AC564" s="51"/>
      <c r="AD564" s="51"/>
      <c r="AE564" s="51"/>
      <c r="AF564" s="51"/>
      <c r="AG564" s="51"/>
      <c r="AH564" s="51"/>
      <c r="AI564" s="51"/>
      <c r="AJ564" s="51"/>
      <c r="AK564" s="51"/>
      <c r="AL564" s="51"/>
      <c r="AN564" s="13"/>
      <c r="AO564" s="51"/>
      <c r="AP564" s="51"/>
      <c r="AQ564" s="51"/>
      <c r="AR564" s="51"/>
      <c r="AS564" s="51"/>
      <c r="AT564" s="51"/>
      <c r="AU564" s="51"/>
      <c r="AV564" s="51"/>
      <c r="AW564" s="13"/>
    </row>
    <row r="565" spans="9:49" x14ac:dyDescent="0.2">
      <c r="I565" s="51"/>
      <c r="K565" s="51"/>
      <c r="M565" s="51"/>
      <c r="O565" s="51"/>
      <c r="Q565" s="51"/>
      <c r="R565" s="51"/>
      <c r="T565" s="51"/>
      <c r="V565" s="51"/>
      <c r="W565" s="51"/>
      <c r="Z565" s="51"/>
      <c r="AA565" s="51"/>
      <c r="AB565" s="51"/>
      <c r="AC565" s="51"/>
      <c r="AD565" s="51"/>
      <c r="AE565" s="51"/>
      <c r="AF565" s="51"/>
      <c r="AG565" s="51"/>
      <c r="AH565" s="51"/>
      <c r="AI565" s="51"/>
      <c r="AJ565" s="51"/>
      <c r="AK565" s="51"/>
      <c r="AL565" s="51"/>
      <c r="AN565" s="13"/>
      <c r="AO565" s="51"/>
      <c r="AP565" s="51"/>
      <c r="AQ565" s="51"/>
      <c r="AR565" s="51"/>
      <c r="AS565" s="51"/>
      <c r="AT565" s="51"/>
      <c r="AU565" s="51"/>
      <c r="AV565" s="51"/>
      <c r="AW565" s="13"/>
    </row>
    <row r="566" spans="9:49" x14ac:dyDescent="0.2">
      <c r="I566" s="51"/>
      <c r="K566" s="51"/>
      <c r="M566" s="51"/>
      <c r="O566" s="51"/>
      <c r="Q566" s="51"/>
      <c r="R566" s="51"/>
      <c r="T566" s="51"/>
      <c r="V566" s="51"/>
      <c r="W566" s="51"/>
      <c r="Z566" s="51"/>
      <c r="AA566" s="51"/>
      <c r="AB566" s="51"/>
      <c r="AC566" s="51"/>
      <c r="AD566" s="51"/>
      <c r="AE566" s="51"/>
      <c r="AF566" s="51"/>
      <c r="AG566" s="51"/>
      <c r="AH566" s="51"/>
      <c r="AI566" s="51"/>
      <c r="AJ566" s="51"/>
      <c r="AK566" s="51"/>
      <c r="AL566" s="51"/>
      <c r="AN566" s="13"/>
      <c r="AO566" s="51"/>
      <c r="AP566" s="51"/>
      <c r="AQ566" s="51"/>
      <c r="AR566" s="51"/>
      <c r="AS566" s="51"/>
      <c r="AT566" s="51"/>
      <c r="AU566" s="51"/>
      <c r="AV566" s="51"/>
      <c r="AW566" s="13"/>
    </row>
    <row r="567" spans="9:49" x14ac:dyDescent="0.2">
      <c r="I567" s="51"/>
      <c r="K567" s="51"/>
      <c r="M567" s="51"/>
      <c r="O567" s="51"/>
      <c r="Q567" s="51"/>
      <c r="R567" s="51"/>
      <c r="T567" s="51"/>
      <c r="V567" s="51"/>
      <c r="W567" s="51"/>
      <c r="Z567" s="51"/>
      <c r="AA567" s="51"/>
      <c r="AB567" s="51"/>
      <c r="AC567" s="51"/>
      <c r="AD567" s="51"/>
      <c r="AE567" s="51"/>
      <c r="AF567" s="51"/>
      <c r="AG567" s="51"/>
      <c r="AH567" s="51"/>
      <c r="AI567" s="51"/>
      <c r="AJ567" s="51"/>
      <c r="AK567" s="51"/>
      <c r="AL567" s="51"/>
      <c r="AN567" s="13"/>
      <c r="AO567" s="51"/>
      <c r="AP567" s="51"/>
      <c r="AQ567" s="51"/>
      <c r="AR567" s="51"/>
      <c r="AS567" s="51"/>
      <c r="AT567" s="51"/>
      <c r="AU567" s="51"/>
      <c r="AV567" s="51"/>
      <c r="AW567" s="13"/>
    </row>
    <row r="568" spans="9:49" x14ac:dyDescent="0.2">
      <c r="I568" s="51"/>
      <c r="K568" s="51"/>
      <c r="M568" s="51"/>
      <c r="O568" s="51"/>
      <c r="Q568" s="51"/>
      <c r="R568" s="51"/>
      <c r="T568" s="51"/>
      <c r="V568" s="51"/>
      <c r="W568" s="51"/>
      <c r="Z568" s="51"/>
      <c r="AA568" s="51"/>
      <c r="AB568" s="51"/>
      <c r="AC568" s="51"/>
      <c r="AD568" s="51"/>
      <c r="AE568" s="51"/>
      <c r="AF568" s="51"/>
      <c r="AG568" s="51"/>
      <c r="AH568" s="51"/>
      <c r="AI568" s="51"/>
      <c r="AJ568" s="51"/>
      <c r="AK568" s="51"/>
      <c r="AL568" s="51"/>
      <c r="AN568" s="13"/>
      <c r="AO568" s="51"/>
      <c r="AP568" s="51"/>
      <c r="AQ568" s="51"/>
      <c r="AR568" s="51"/>
      <c r="AS568" s="51"/>
      <c r="AT568" s="51"/>
      <c r="AU568" s="51"/>
      <c r="AV568" s="51"/>
      <c r="AW568" s="13"/>
    </row>
    <row r="569" spans="9:49" x14ac:dyDescent="0.2">
      <c r="I569" s="51"/>
      <c r="K569" s="51"/>
      <c r="M569" s="51"/>
      <c r="O569" s="51"/>
      <c r="Q569" s="51"/>
      <c r="R569" s="51"/>
      <c r="T569" s="51"/>
      <c r="V569" s="51"/>
      <c r="W569" s="51"/>
      <c r="Z569" s="51"/>
      <c r="AA569" s="51"/>
      <c r="AB569" s="51"/>
      <c r="AC569" s="51"/>
      <c r="AD569" s="51"/>
      <c r="AE569" s="51"/>
      <c r="AF569" s="51"/>
      <c r="AG569" s="51"/>
      <c r="AH569" s="51"/>
      <c r="AI569" s="51"/>
      <c r="AJ569" s="51"/>
      <c r="AK569" s="51"/>
      <c r="AL569" s="51"/>
      <c r="AN569" s="13"/>
      <c r="AO569" s="51"/>
      <c r="AP569" s="51"/>
      <c r="AQ569" s="51"/>
      <c r="AR569" s="51"/>
      <c r="AS569" s="51"/>
      <c r="AT569" s="51"/>
      <c r="AU569" s="51"/>
      <c r="AV569" s="51"/>
      <c r="AW569" s="13"/>
    </row>
    <row r="570" spans="9:49" x14ac:dyDescent="0.2">
      <c r="I570" s="51"/>
      <c r="K570" s="51"/>
      <c r="M570" s="51"/>
      <c r="O570" s="51"/>
      <c r="Q570" s="51"/>
      <c r="R570" s="51"/>
      <c r="T570" s="51"/>
      <c r="V570" s="51"/>
      <c r="W570" s="51"/>
      <c r="Z570" s="51"/>
      <c r="AA570" s="51"/>
      <c r="AB570" s="51"/>
      <c r="AC570" s="51"/>
      <c r="AD570" s="51"/>
      <c r="AE570" s="51"/>
      <c r="AF570" s="51"/>
      <c r="AG570" s="51"/>
      <c r="AH570" s="51"/>
      <c r="AI570" s="51"/>
      <c r="AJ570" s="51"/>
      <c r="AK570" s="51"/>
      <c r="AL570" s="51"/>
      <c r="AN570" s="13"/>
      <c r="AO570" s="51"/>
      <c r="AP570" s="51"/>
      <c r="AQ570" s="51"/>
      <c r="AR570" s="51"/>
      <c r="AS570" s="51"/>
      <c r="AT570" s="51"/>
      <c r="AU570" s="51"/>
      <c r="AV570" s="51"/>
      <c r="AW570" s="13"/>
    </row>
    <row r="571" spans="9:49" x14ac:dyDescent="0.2">
      <c r="I571" s="51"/>
      <c r="K571" s="51"/>
      <c r="M571" s="51"/>
      <c r="O571" s="51"/>
      <c r="Q571" s="51"/>
      <c r="R571" s="51"/>
      <c r="T571" s="51"/>
      <c r="V571" s="51"/>
      <c r="W571" s="51"/>
      <c r="Z571" s="51"/>
      <c r="AA571" s="51"/>
      <c r="AB571" s="51"/>
      <c r="AC571" s="51"/>
      <c r="AD571" s="51"/>
      <c r="AE571" s="51"/>
      <c r="AF571" s="51"/>
      <c r="AG571" s="51"/>
      <c r="AH571" s="51"/>
      <c r="AI571" s="51"/>
      <c r="AJ571" s="51"/>
      <c r="AK571" s="51"/>
      <c r="AL571" s="51"/>
      <c r="AN571" s="13"/>
      <c r="AO571" s="51"/>
      <c r="AP571" s="51"/>
      <c r="AQ571" s="51"/>
      <c r="AR571" s="51"/>
      <c r="AS571" s="51"/>
      <c r="AT571" s="51"/>
      <c r="AU571" s="51"/>
      <c r="AV571" s="51"/>
      <c r="AW571" s="13"/>
    </row>
    <row r="572" spans="9:49" x14ac:dyDescent="0.2">
      <c r="I572" s="51"/>
      <c r="K572" s="51"/>
      <c r="M572" s="51"/>
      <c r="O572" s="51"/>
      <c r="Q572" s="51"/>
      <c r="R572" s="51"/>
      <c r="T572" s="51"/>
      <c r="V572" s="51"/>
      <c r="W572" s="51"/>
      <c r="Z572" s="51"/>
      <c r="AA572" s="51"/>
      <c r="AB572" s="51"/>
      <c r="AC572" s="51"/>
      <c r="AD572" s="51"/>
      <c r="AE572" s="51"/>
      <c r="AF572" s="51"/>
      <c r="AG572" s="51"/>
      <c r="AH572" s="51"/>
      <c r="AI572" s="51"/>
      <c r="AJ572" s="51"/>
      <c r="AK572" s="51"/>
      <c r="AL572" s="51"/>
      <c r="AN572" s="13"/>
      <c r="AO572" s="51"/>
      <c r="AP572" s="51"/>
      <c r="AQ572" s="51"/>
      <c r="AR572" s="51"/>
      <c r="AS572" s="51"/>
      <c r="AT572" s="51"/>
      <c r="AU572" s="51"/>
      <c r="AV572" s="51"/>
      <c r="AW572" s="13"/>
    </row>
    <row r="573" spans="9:49" x14ac:dyDescent="0.2">
      <c r="I573" s="51"/>
      <c r="K573" s="51"/>
      <c r="M573" s="51"/>
      <c r="O573" s="51"/>
      <c r="Q573" s="51"/>
      <c r="R573" s="51"/>
      <c r="T573" s="51"/>
      <c r="V573" s="51"/>
      <c r="W573" s="51"/>
      <c r="Z573" s="51"/>
      <c r="AA573" s="51"/>
      <c r="AB573" s="51"/>
      <c r="AC573" s="51"/>
      <c r="AD573" s="51"/>
      <c r="AE573" s="51"/>
      <c r="AF573" s="51"/>
      <c r="AG573" s="51"/>
      <c r="AH573" s="51"/>
      <c r="AI573" s="51"/>
      <c r="AJ573" s="51"/>
      <c r="AK573" s="51"/>
      <c r="AL573" s="51"/>
      <c r="AN573" s="13"/>
      <c r="AO573" s="51"/>
      <c r="AP573" s="51"/>
      <c r="AQ573" s="51"/>
      <c r="AR573" s="51"/>
      <c r="AS573" s="51"/>
      <c r="AT573" s="51"/>
      <c r="AU573" s="51"/>
      <c r="AV573" s="51"/>
      <c r="AW573" s="13"/>
    </row>
    <row r="574" spans="9:49" x14ac:dyDescent="0.2">
      <c r="I574" s="51"/>
      <c r="K574" s="51"/>
      <c r="M574" s="51"/>
      <c r="O574" s="51"/>
      <c r="Q574" s="51"/>
      <c r="R574" s="51"/>
      <c r="T574" s="51"/>
      <c r="V574" s="51"/>
      <c r="W574" s="51"/>
      <c r="Z574" s="51"/>
      <c r="AA574" s="51"/>
      <c r="AB574" s="51"/>
      <c r="AC574" s="51"/>
      <c r="AD574" s="51"/>
      <c r="AE574" s="51"/>
      <c r="AF574" s="51"/>
      <c r="AG574" s="51"/>
      <c r="AH574" s="51"/>
      <c r="AI574" s="51"/>
      <c r="AJ574" s="51"/>
      <c r="AK574" s="51"/>
      <c r="AL574" s="51"/>
      <c r="AN574" s="13"/>
      <c r="AO574" s="51"/>
      <c r="AP574" s="51"/>
      <c r="AQ574" s="51"/>
      <c r="AR574" s="51"/>
      <c r="AS574" s="51"/>
      <c r="AT574" s="51"/>
      <c r="AU574" s="51"/>
      <c r="AV574" s="51"/>
      <c r="AW574" s="13"/>
    </row>
    <row r="575" spans="9:49" x14ac:dyDescent="0.2">
      <c r="I575" s="51"/>
      <c r="K575" s="51"/>
      <c r="M575" s="51"/>
      <c r="O575" s="51"/>
      <c r="Q575" s="51"/>
      <c r="R575" s="51"/>
      <c r="T575" s="51"/>
      <c r="V575" s="51"/>
      <c r="W575" s="51"/>
      <c r="Z575" s="51"/>
      <c r="AA575" s="51"/>
      <c r="AB575" s="51"/>
      <c r="AC575" s="51"/>
      <c r="AD575" s="51"/>
      <c r="AE575" s="51"/>
      <c r="AF575" s="51"/>
      <c r="AG575" s="51"/>
      <c r="AH575" s="51"/>
      <c r="AI575" s="51"/>
      <c r="AJ575" s="51"/>
      <c r="AK575" s="51"/>
      <c r="AL575" s="51"/>
      <c r="AN575" s="13"/>
      <c r="AO575" s="51"/>
      <c r="AP575" s="51"/>
      <c r="AQ575" s="51"/>
      <c r="AR575" s="51"/>
      <c r="AS575" s="51"/>
      <c r="AT575" s="51"/>
      <c r="AU575" s="51"/>
      <c r="AV575" s="51"/>
      <c r="AW575" s="13"/>
    </row>
    <row r="576" spans="9:49" x14ac:dyDescent="0.2">
      <c r="I576" s="51"/>
      <c r="K576" s="51"/>
      <c r="M576" s="51"/>
      <c r="O576" s="51"/>
      <c r="Q576" s="51"/>
      <c r="R576" s="51"/>
      <c r="T576" s="51"/>
      <c r="V576" s="51"/>
      <c r="W576" s="51"/>
      <c r="Z576" s="51"/>
      <c r="AA576" s="51"/>
      <c r="AB576" s="51"/>
      <c r="AC576" s="51"/>
      <c r="AD576" s="51"/>
      <c r="AE576" s="51"/>
      <c r="AF576" s="51"/>
      <c r="AG576" s="51"/>
      <c r="AH576" s="51"/>
      <c r="AI576" s="51"/>
      <c r="AJ576" s="51"/>
      <c r="AK576" s="51"/>
      <c r="AL576" s="51"/>
      <c r="AN576" s="13"/>
      <c r="AO576" s="51"/>
      <c r="AP576" s="51"/>
      <c r="AQ576" s="51"/>
      <c r="AR576" s="51"/>
      <c r="AS576" s="51"/>
      <c r="AT576" s="51"/>
      <c r="AU576" s="51"/>
      <c r="AV576" s="51"/>
      <c r="AW576" s="13"/>
    </row>
    <row r="577" spans="9:49" x14ac:dyDescent="0.2">
      <c r="I577" s="51"/>
      <c r="K577" s="51"/>
      <c r="M577" s="51"/>
      <c r="O577" s="51"/>
      <c r="Q577" s="51"/>
      <c r="R577" s="51"/>
      <c r="T577" s="51"/>
      <c r="V577" s="51"/>
      <c r="W577" s="51"/>
      <c r="Z577" s="51"/>
      <c r="AA577" s="51"/>
      <c r="AB577" s="51"/>
      <c r="AC577" s="51"/>
      <c r="AD577" s="51"/>
      <c r="AE577" s="51"/>
      <c r="AF577" s="51"/>
      <c r="AG577" s="51"/>
      <c r="AH577" s="51"/>
      <c r="AI577" s="51"/>
      <c r="AJ577" s="51"/>
      <c r="AK577" s="51"/>
      <c r="AL577" s="51"/>
      <c r="AN577" s="13"/>
      <c r="AO577" s="51"/>
      <c r="AP577" s="51"/>
      <c r="AQ577" s="51"/>
      <c r="AR577" s="51"/>
      <c r="AS577" s="51"/>
      <c r="AT577" s="51"/>
      <c r="AU577" s="51"/>
      <c r="AV577" s="51"/>
      <c r="AW577" s="13"/>
    </row>
    <row r="578" spans="9:49" x14ac:dyDescent="0.2">
      <c r="I578" s="51"/>
      <c r="K578" s="51"/>
      <c r="M578" s="51"/>
      <c r="O578" s="51"/>
      <c r="Q578" s="51"/>
      <c r="R578" s="51"/>
      <c r="T578" s="51"/>
      <c r="V578" s="51"/>
      <c r="W578" s="51"/>
      <c r="Z578" s="51"/>
      <c r="AA578" s="51"/>
      <c r="AB578" s="51"/>
      <c r="AC578" s="51"/>
      <c r="AD578" s="51"/>
      <c r="AE578" s="51"/>
      <c r="AF578" s="51"/>
      <c r="AG578" s="51"/>
      <c r="AH578" s="51"/>
      <c r="AI578" s="51"/>
      <c r="AJ578" s="51"/>
      <c r="AK578" s="51"/>
      <c r="AL578" s="51"/>
      <c r="AN578" s="13"/>
      <c r="AO578" s="51"/>
      <c r="AP578" s="51"/>
      <c r="AQ578" s="51"/>
      <c r="AR578" s="51"/>
      <c r="AS578" s="51"/>
      <c r="AT578" s="51"/>
      <c r="AU578" s="51"/>
      <c r="AV578" s="51"/>
      <c r="AW578" s="13"/>
    </row>
    <row r="579" spans="9:49" x14ac:dyDescent="0.2">
      <c r="I579" s="51"/>
      <c r="K579" s="51"/>
      <c r="M579" s="51"/>
      <c r="O579" s="51"/>
      <c r="Q579" s="51"/>
      <c r="R579" s="51"/>
      <c r="T579" s="51"/>
      <c r="V579" s="51"/>
      <c r="W579" s="51"/>
      <c r="Z579" s="51"/>
      <c r="AA579" s="51"/>
      <c r="AB579" s="51"/>
      <c r="AC579" s="51"/>
      <c r="AD579" s="51"/>
      <c r="AE579" s="51"/>
      <c r="AF579" s="51"/>
      <c r="AG579" s="51"/>
      <c r="AH579" s="51"/>
      <c r="AI579" s="51"/>
      <c r="AJ579" s="51"/>
      <c r="AK579" s="51"/>
      <c r="AL579" s="51"/>
      <c r="AN579" s="13"/>
      <c r="AO579" s="51"/>
      <c r="AP579" s="51"/>
      <c r="AQ579" s="51"/>
      <c r="AR579" s="51"/>
      <c r="AS579" s="51"/>
      <c r="AT579" s="51"/>
      <c r="AU579" s="51"/>
      <c r="AV579" s="51"/>
      <c r="AW579" s="13"/>
    </row>
    <row r="580" spans="9:49" x14ac:dyDescent="0.2">
      <c r="I580" s="51"/>
      <c r="K580" s="51"/>
      <c r="M580" s="51"/>
      <c r="O580" s="51"/>
      <c r="Q580" s="51"/>
      <c r="R580" s="51"/>
      <c r="T580" s="51"/>
      <c r="V580" s="51"/>
      <c r="W580" s="51"/>
      <c r="Z580" s="51"/>
      <c r="AA580" s="51"/>
      <c r="AB580" s="51"/>
      <c r="AC580" s="51"/>
      <c r="AD580" s="51"/>
      <c r="AE580" s="51"/>
      <c r="AF580" s="51"/>
      <c r="AG580" s="51"/>
      <c r="AH580" s="51"/>
      <c r="AI580" s="51"/>
      <c r="AJ580" s="51"/>
      <c r="AK580" s="51"/>
      <c r="AL580" s="51"/>
      <c r="AN580" s="13"/>
      <c r="AO580" s="51"/>
      <c r="AP580" s="51"/>
      <c r="AQ580" s="51"/>
      <c r="AR580" s="51"/>
      <c r="AS580" s="51"/>
      <c r="AT580" s="51"/>
      <c r="AU580" s="51"/>
      <c r="AV580" s="51"/>
      <c r="AW580" s="13"/>
    </row>
    <row r="581" spans="9:49" x14ac:dyDescent="0.2">
      <c r="I581" s="51"/>
      <c r="K581" s="51"/>
      <c r="M581" s="51"/>
      <c r="O581" s="51"/>
      <c r="Q581" s="51"/>
      <c r="R581" s="51"/>
      <c r="T581" s="51"/>
      <c r="V581" s="51"/>
      <c r="W581" s="51"/>
      <c r="Z581" s="51"/>
      <c r="AA581" s="51"/>
      <c r="AB581" s="51"/>
      <c r="AC581" s="51"/>
      <c r="AD581" s="51"/>
      <c r="AE581" s="51"/>
      <c r="AF581" s="51"/>
      <c r="AG581" s="51"/>
      <c r="AH581" s="51"/>
      <c r="AI581" s="51"/>
      <c r="AJ581" s="51"/>
      <c r="AK581" s="51"/>
      <c r="AL581" s="51"/>
      <c r="AN581" s="13"/>
      <c r="AO581" s="51"/>
      <c r="AP581" s="51"/>
      <c r="AQ581" s="51"/>
      <c r="AR581" s="51"/>
      <c r="AS581" s="51"/>
      <c r="AT581" s="51"/>
      <c r="AU581" s="51"/>
      <c r="AV581" s="51"/>
      <c r="AW581" s="13"/>
    </row>
    <row r="582" spans="9:49" x14ac:dyDescent="0.2">
      <c r="I582" s="51"/>
      <c r="K582" s="51"/>
      <c r="M582" s="51"/>
      <c r="O582" s="51"/>
      <c r="Q582" s="51"/>
      <c r="R582" s="51"/>
      <c r="T582" s="51"/>
      <c r="V582" s="51"/>
      <c r="W582" s="51"/>
      <c r="Z582" s="51"/>
      <c r="AA582" s="51"/>
      <c r="AB582" s="51"/>
      <c r="AC582" s="51"/>
      <c r="AD582" s="51"/>
      <c r="AE582" s="51"/>
      <c r="AF582" s="51"/>
      <c r="AG582" s="51"/>
      <c r="AH582" s="51"/>
      <c r="AI582" s="51"/>
      <c r="AJ582" s="51"/>
      <c r="AK582" s="51"/>
      <c r="AL582" s="51"/>
      <c r="AN582" s="13"/>
      <c r="AO582" s="51"/>
      <c r="AP582" s="51"/>
      <c r="AQ582" s="51"/>
      <c r="AR582" s="51"/>
      <c r="AS582" s="51"/>
      <c r="AT582" s="51"/>
      <c r="AU582" s="51"/>
      <c r="AV582" s="51"/>
      <c r="AW582" s="13"/>
    </row>
    <row r="583" spans="9:49" x14ac:dyDescent="0.2">
      <c r="I583" s="51"/>
      <c r="K583" s="51"/>
      <c r="M583" s="51"/>
      <c r="O583" s="51"/>
      <c r="Q583" s="51"/>
      <c r="R583" s="51"/>
      <c r="T583" s="51"/>
      <c r="V583" s="51"/>
      <c r="W583" s="51"/>
      <c r="Z583" s="51"/>
      <c r="AA583" s="51"/>
      <c r="AB583" s="51"/>
      <c r="AC583" s="51"/>
      <c r="AD583" s="51"/>
      <c r="AE583" s="51"/>
      <c r="AF583" s="51"/>
      <c r="AG583" s="51"/>
      <c r="AH583" s="51"/>
      <c r="AI583" s="51"/>
      <c r="AJ583" s="51"/>
      <c r="AK583" s="51"/>
      <c r="AL583" s="51"/>
      <c r="AN583" s="13"/>
      <c r="AO583" s="51"/>
      <c r="AP583" s="51"/>
      <c r="AQ583" s="51"/>
      <c r="AR583" s="51"/>
      <c r="AS583" s="51"/>
      <c r="AT583" s="51"/>
      <c r="AU583" s="51"/>
      <c r="AV583" s="51"/>
      <c r="AW583" s="13"/>
    </row>
    <row r="584" spans="9:49" x14ac:dyDescent="0.2">
      <c r="I584" s="51"/>
      <c r="K584" s="51"/>
      <c r="M584" s="51"/>
      <c r="O584" s="51"/>
      <c r="Q584" s="51"/>
      <c r="R584" s="51"/>
      <c r="T584" s="51"/>
      <c r="V584" s="51"/>
      <c r="W584" s="51"/>
      <c r="Z584" s="51"/>
      <c r="AA584" s="51"/>
      <c r="AB584" s="51"/>
      <c r="AC584" s="51"/>
      <c r="AD584" s="51"/>
      <c r="AE584" s="51"/>
      <c r="AF584" s="51"/>
      <c r="AG584" s="51"/>
      <c r="AH584" s="51"/>
      <c r="AI584" s="51"/>
      <c r="AJ584" s="51"/>
      <c r="AK584" s="51"/>
      <c r="AL584" s="51"/>
      <c r="AN584" s="13"/>
      <c r="AO584" s="51"/>
      <c r="AP584" s="51"/>
      <c r="AQ584" s="51"/>
      <c r="AR584" s="51"/>
      <c r="AS584" s="51"/>
      <c r="AT584" s="51"/>
      <c r="AU584" s="51"/>
      <c r="AV584" s="51"/>
      <c r="AW584" s="13"/>
    </row>
    <row r="585" spans="9:49" x14ac:dyDescent="0.2">
      <c r="I585" s="51"/>
      <c r="K585" s="51"/>
      <c r="M585" s="51"/>
      <c r="O585" s="51"/>
      <c r="Q585" s="51"/>
      <c r="R585" s="51"/>
      <c r="T585" s="51"/>
      <c r="V585" s="51"/>
      <c r="W585" s="51"/>
      <c r="Z585" s="51"/>
      <c r="AA585" s="51"/>
      <c r="AB585" s="51"/>
      <c r="AC585" s="51"/>
      <c r="AD585" s="51"/>
      <c r="AE585" s="51"/>
      <c r="AF585" s="51"/>
      <c r="AG585" s="51"/>
      <c r="AH585" s="51"/>
      <c r="AI585" s="51"/>
      <c r="AJ585" s="51"/>
      <c r="AK585" s="51"/>
      <c r="AL585" s="51"/>
      <c r="AN585" s="13"/>
      <c r="AO585" s="51"/>
      <c r="AP585" s="51"/>
      <c r="AQ585" s="51"/>
      <c r="AR585" s="51"/>
      <c r="AS585" s="51"/>
      <c r="AT585" s="51"/>
      <c r="AU585" s="51"/>
      <c r="AV585" s="51"/>
      <c r="AW585" s="13"/>
    </row>
    <row r="586" spans="9:49" x14ac:dyDescent="0.2">
      <c r="I586" s="51"/>
      <c r="K586" s="51"/>
      <c r="M586" s="51"/>
      <c r="O586" s="51"/>
      <c r="Q586" s="51"/>
      <c r="R586" s="51"/>
      <c r="T586" s="51"/>
      <c r="V586" s="51"/>
      <c r="W586" s="51"/>
      <c r="Z586" s="51"/>
      <c r="AA586" s="51"/>
      <c r="AB586" s="51"/>
      <c r="AC586" s="51"/>
      <c r="AD586" s="51"/>
      <c r="AE586" s="51"/>
      <c r="AF586" s="51"/>
      <c r="AG586" s="51"/>
      <c r="AH586" s="51"/>
      <c r="AI586" s="51"/>
      <c r="AJ586" s="51"/>
      <c r="AK586" s="51"/>
      <c r="AL586" s="51"/>
      <c r="AN586" s="13"/>
      <c r="AO586" s="51"/>
      <c r="AP586" s="51"/>
      <c r="AQ586" s="51"/>
      <c r="AR586" s="51"/>
      <c r="AS586" s="51"/>
      <c r="AT586" s="51"/>
      <c r="AU586" s="51"/>
      <c r="AV586" s="51"/>
      <c r="AW586" s="13"/>
    </row>
    <row r="587" spans="9:49" x14ac:dyDescent="0.2">
      <c r="I587" s="51"/>
      <c r="K587" s="51"/>
      <c r="M587" s="51"/>
      <c r="O587" s="51"/>
      <c r="Q587" s="51"/>
      <c r="R587" s="51"/>
      <c r="T587" s="51"/>
      <c r="V587" s="51"/>
      <c r="W587" s="51"/>
      <c r="Z587" s="51"/>
      <c r="AA587" s="51"/>
      <c r="AB587" s="51"/>
      <c r="AC587" s="51"/>
      <c r="AD587" s="51"/>
      <c r="AE587" s="51"/>
      <c r="AF587" s="51"/>
      <c r="AG587" s="51"/>
      <c r="AH587" s="51"/>
      <c r="AI587" s="51"/>
      <c r="AJ587" s="51"/>
      <c r="AK587" s="51"/>
      <c r="AL587" s="51"/>
      <c r="AN587" s="13"/>
      <c r="AO587" s="51"/>
      <c r="AP587" s="51"/>
      <c r="AQ587" s="51"/>
      <c r="AR587" s="51"/>
      <c r="AS587" s="51"/>
      <c r="AT587" s="51"/>
      <c r="AU587" s="51"/>
      <c r="AV587" s="51"/>
      <c r="AW587" s="13"/>
    </row>
    <row r="588" spans="9:49" x14ac:dyDescent="0.2">
      <c r="I588" s="51"/>
      <c r="K588" s="51"/>
      <c r="M588" s="51"/>
      <c r="O588" s="51"/>
      <c r="Q588" s="51"/>
      <c r="R588" s="51"/>
      <c r="T588" s="51"/>
      <c r="V588" s="51"/>
      <c r="W588" s="51"/>
      <c r="Z588" s="51"/>
      <c r="AA588" s="51"/>
      <c r="AB588" s="51"/>
      <c r="AC588" s="51"/>
      <c r="AD588" s="51"/>
      <c r="AE588" s="51"/>
      <c r="AF588" s="51"/>
      <c r="AG588" s="51"/>
      <c r="AH588" s="51"/>
      <c r="AI588" s="51"/>
      <c r="AJ588" s="51"/>
      <c r="AK588" s="51"/>
      <c r="AL588" s="51"/>
      <c r="AN588" s="13"/>
      <c r="AO588" s="51"/>
      <c r="AP588" s="51"/>
      <c r="AQ588" s="51"/>
      <c r="AR588" s="51"/>
      <c r="AS588" s="51"/>
      <c r="AT588" s="51"/>
      <c r="AU588" s="51"/>
      <c r="AV588" s="51"/>
      <c r="AW588" s="13"/>
    </row>
    <row r="589" spans="9:49" x14ac:dyDescent="0.2">
      <c r="I589" s="51"/>
      <c r="K589" s="51"/>
      <c r="M589" s="51"/>
      <c r="O589" s="51"/>
      <c r="Q589" s="51"/>
      <c r="R589" s="51"/>
      <c r="T589" s="51"/>
      <c r="V589" s="51"/>
      <c r="W589" s="51"/>
      <c r="Z589" s="51"/>
      <c r="AA589" s="51"/>
      <c r="AB589" s="51"/>
      <c r="AC589" s="51"/>
      <c r="AD589" s="51"/>
      <c r="AE589" s="51"/>
      <c r="AF589" s="51"/>
      <c r="AG589" s="51"/>
      <c r="AH589" s="51"/>
      <c r="AI589" s="51"/>
      <c r="AJ589" s="51"/>
      <c r="AK589" s="51"/>
      <c r="AL589" s="51"/>
      <c r="AN589" s="13"/>
      <c r="AO589" s="51"/>
      <c r="AP589" s="51"/>
      <c r="AQ589" s="51"/>
      <c r="AR589" s="51"/>
      <c r="AS589" s="51"/>
      <c r="AT589" s="51"/>
      <c r="AU589" s="51"/>
      <c r="AV589" s="51"/>
      <c r="AW589" s="13"/>
    </row>
    <row r="590" spans="9:49" x14ac:dyDescent="0.2">
      <c r="I590" s="51"/>
      <c r="K590" s="51"/>
      <c r="M590" s="51"/>
      <c r="O590" s="51"/>
      <c r="Q590" s="51"/>
      <c r="R590" s="51"/>
      <c r="T590" s="51"/>
      <c r="V590" s="51"/>
      <c r="W590" s="51"/>
      <c r="Z590" s="51"/>
      <c r="AA590" s="51"/>
      <c r="AB590" s="51"/>
      <c r="AC590" s="51"/>
      <c r="AD590" s="51"/>
      <c r="AE590" s="51"/>
      <c r="AF590" s="51"/>
      <c r="AG590" s="51"/>
      <c r="AH590" s="51"/>
      <c r="AI590" s="51"/>
      <c r="AJ590" s="51"/>
      <c r="AK590" s="51"/>
      <c r="AL590" s="51"/>
      <c r="AN590" s="13"/>
      <c r="AO590" s="51"/>
      <c r="AP590" s="51"/>
      <c r="AQ590" s="51"/>
      <c r="AR590" s="51"/>
      <c r="AS590" s="51"/>
      <c r="AT590" s="51"/>
      <c r="AU590" s="51"/>
      <c r="AV590" s="51"/>
      <c r="AW590" s="13"/>
    </row>
    <row r="591" spans="9:49" x14ac:dyDescent="0.2">
      <c r="I591" s="51"/>
      <c r="K591" s="51"/>
      <c r="M591" s="51"/>
      <c r="O591" s="51"/>
      <c r="Q591" s="51"/>
      <c r="R591" s="51"/>
      <c r="T591" s="51"/>
      <c r="V591" s="51"/>
      <c r="W591" s="51"/>
      <c r="Z591" s="51"/>
      <c r="AA591" s="51"/>
      <c r="AB591" s="51"/>
      <c r="AC591" s="51"/>
      <c r="AD591" s="51"/>
      <c r="AE591" s="51"/>
      <c r="AF591" s="51"/>
      <c r="AG591" s="51"/>
      <c r="AH591" s="51"/>
      <c r="AI591" s="51"/>
      <c r="AJ591" s="51"/>
      <c r="AK591" s="51"/>
      <c r="AL591" s="51"/>
      <c r="AN591" s="13"/>
      <c r="AO591" s="51"/>
      <c r="AP591" s="51"/>
      <c r="AQ591" s="51"/>
      <c r="AR591" s="51"/>
      <c r="AS591" s="51"/>
      <c r="AT591" s="51"/>
      <c r="AU591" s="51"/>
      <c r="AV591" s="51"/>
      <c r="AW591" s="13"/>
    </row>
    <row r="592" spans="9:49" x14ac:dyDescent="0.2">
      <c r="I592" s="51"/>
      <c r="K592" s="51"/>
      <c r="M592" s="51"/>
      <c r="O592" s="51"/>
      <c r="Q592" s="51"/>
      <c r="R592" s="51"/>
      <c r="T592" s="51"/>
      <c r="V592" s="51"/>
      <c r="W592" s="51"/>
      <c r="Z592" s="51"/>
      <c r="AA592" s="51"/>
      <c r="AB592" s="51"/>
      <c r="AC592" s="51"/>
      <c r="AD592" s="51"/>
      <c r="AE592" s="51"/>
      <c r="AF592" s="51"/>
      <c r="AG592" s="51"/>
      <c r="AH592" s="51"/>
      <c r="AI592" s="51"/>
      <c r="AJ592" s="51"/>
      <c r="AK592" s="51"/>
      <c r="AL592" s="51"/>
      <c r="AN592" s="13"/>
      <c r="AO592" s="51"/>
      <c r="AP592" s="51"/>
      <c r="AQ592" s="51"/>
      <c r="AR592" s="51"/>
      <c r="AS592" s="51"/>
      <c r="AT592" s="51"/>
      <c r="AU592" s="51"/>
      <c r="AV592" s="51"/>
      <c r="AW592" s="13"/>
    </row>
    <row r="593" spans="9:49" x14ac:dyDescent="0.2">
      <c r="I593" s="51"/>
      <c r="K593" s="51"/>
      <c r="M593" s="51"/>
      <c r="O593" s="51"/>
      <c r="Q593" s="51"/>
      <c r="R593" s="51"/>
      <c r="T593" s="51"/>
      <c r="V593" s="51"/>
      <c r="W593" s="51"/>
      <c r="Z593" s="51"/>
      <c r="AA593" s="51"/>
      <c r="AB593" s="51"/>
      <c r="AC593" s="51"/>
      <c r="AD593" s="51"/>
      <c r="AE593" s="51"/>
      <c r="AF593" s="51"/>
      <c r="AG593" s="51"/>
      <c r="AH593" s="51"/>
      <c r="AI593" s="51"/>
      <c r="AJ593" s="51"/>
      <c r="AK593" s="51"/>
      <c r="AL593" s="51"/>
      <c r="AN593" s="13"/>
      <c r="AO593" s="51"/>
      <c r="AP593" s="51"/>
      <c r="AQ593" s="51"/>
      <c r="AR593" s="51"/>
      <c r="AS593" s="51"/>
      <c r="AT593" s="51"/>
      <c r="AU593" s="51"/>
      <c r="AV593" s="51"/>
      <c r="AW593" s="13"/>
    </row>
    <row r="594" spans="9:49" x14ac:dyDescent="0.2">
      <c r="I594" s="51"/>
      <c r="K594" s="51"/>
      <c r="M594" s="51"/>
      <c r="O594" s="51"/>
      <c r="Q594" s="51"/>
      <c r="R594" s="51"/>
      <c r="T594" s="51"/>
      <c r="V594" s="51"/>
      <c r="W594" s="51"/>
      <c r="Z594" s="51"/>
      <c r="AA594" s="51"/>
      <c r="AB594" s="51"/>
      <c r="AC594" s="51"/>
      <c r="AD594" s="51"/>
      <c r="AE594" s="51"/>
      <c r="AF594" s="51"/>
      <c r="AG594" s="51"/>
      <c r="AH594" s="51"/>
      <c r="AI594" s="51"/>
      <c r="AJ594" s="51"/>
      <c r="AK594" s="51"/>
      <c r="AL594" s="51"/>
      <c r="AN594" s="13"/>
      <c r="AO594" s="51"/>
      <c r="AP594" s="51"/>
      <c r="AQ594" s="51"/>
      <c r="AR594" s="51"/>
      <c r="AS594" s="51"/>
      <c r="AT594" s="51"/>
      <c r="AU594" s="51"/>
      <c r="AV594" s="51"/>
      <c r="AW594" s="13"/>
    </row>
    <row r="595" spans="9:49" x14ac:dyDescent="0.2">
      <c r="I595" s="51"/>
      <c r="K595" s="51"/>
      <c r="M595" s="51"/>
      <c r="O595" s="51"/>
      <c r="Q595" s="51"/>
      <c r="R595" s="51"/>
      <c r="T595" s="51"/>
      <c r="V595" s="51"/>
      <c r="W595" s="51"/>
      <c r="Z595" s="51"/>
      <c r="AA595" s="51"/>
      <c r="AB595" s="51"/>
      <c r="AC595" s="51"/>
      <c r="AD595" s="51"/>
      <c r="AE595" s="51"/>
      <c r="AF595" s="51"/>
      <c r="AG595" s="51"/>
      <c r="AH595" s="51"/>
      <c r="AI595" s="51"/>
      <c r="AJ595" s="51"/>
      <c r="AK595" s="51"/>
      <c r="AL595" s="51"/>
      <c r="AN595" s="13"/>
      <c r="AO595" s="51"/>
      <c r="AP595" s="51"/>
      <c r="AQ595" s="51"/>
      <c r="AR595" s="51"/>
      <c r="AS595" s="51"/>
      <c r="AT595" s="51"/>
      <c r="AU595" s="51"/>
      <c r="AV595" s="51"/>
      <c r="AW595" s="13"/>
    </row>
    <row r="596" spans="9:49" x14ac:dyDescent="0.2">
      <c r="I596" s="51"/>
      <c r="K596" s="51"/>
      <c r="M596" s="51"/>
      <c r="O596" s="51"/>
      <c r="Q596" s="51"/>
      <c r="R596" s="51"/>
      <c r="T596" s="51"/>
      <c r="V596" s="51"/>
      <c r="W596" s="51"/>
      <c r="Z596" s="51"/>
      <c r="AA596" s="51"/>
      <c r="AB596" s="51"/>
      <c r="AC596" s="51"/>
      <c r="AD596" s="51"/>
      <c r="AE596" s="51"/>
      <c r="AF596" s="51"/>
      <c r="AG596" s="51"/>
      <c r="AH596" s="51"/>
      <c r="AI596" s="51"/>
      <c r="AJ596" s="51"/>
      <c r="AK596" s="51"/>
      <c r="AL596" s="51"/>
      <c r="AN596" s="13"/>
      <c r="AO596" s="51"/>
      <c r="AP596" s="51"/>
      <c r="AQ596" s="51"/>
      <c r="AR596" s="51"/>
      <c r="AS596" s="51"/>
      <c r="AT596" s="51"/>
      <c r="AU596" s="51"/>
      <c r="AV596" s="51"/>
      <c r="AW596" s="13"/>
    </row>
    <row r="597" spans="9:49" x14ac:dyDescent="0.2">
      <c r="I597" s="51"/>
      <c r="K597" s="51"/>
      <c r="M597" s="51"/>
      <c r="O597" s="51"/>
      <c r="Q597" s="51"/>
      <c r="R597" s="51"/>
      <c r="T597" s="51"/>
      <c r="V597" s="51"/>
      <c r="W597" s="51"/>
      <c r="Z597" s="51"/>
      <c r="AA597" s="51"/>
      <c r="AB597" s="51"/>
      <c r="AC597" s="51"/>
      <c r="AD597" s="51"/>
      <c r="AE597" s="51"/>
      <c r="AF597" s="51"/>
      <c r="AG597" s="51"/>
      <c r="AH597" s="51"/>
      <c r="AI597" s="51"/>
      <c r="AJ597" s="51"/>
      <c r="AK597" s="51"/>
      <c r="AL597" s="51"/>
      <c r="AN597" s="13"/>
      <c r="AO597" s="51"/>
      <c r="AP597" s="51"/>
      <c r="AQ597" s="51"/>
      <c r="AR597" s="51"/>
      <c r="AS597" s="51"/>
      <c r="AT597" s="51"/>
      <c r="AU597" s="51"/>
      <c r="AV597" s="51"/>
      <c r="AW597" s="13"/>
    </row>
    <row r="598" spans="9:49" x14ac:dyDescent="0.2">
      <c r="I598" s="51"/>
      <c r="K598" s="51"/>
      <c r="M598" s="51"/>
      <c r="O598" s="51"/>
      <c r="Q598" s="51"/>
      <c r="R598" s="51"/>
      <c r="T598" s="51"/>
      <c r="V598" s="51"/>
      <c r="W598" s="51"/>
      <c r="Z598" s="51"/>
      <c r="AA598" s="51"/>
      <c r="AB598" s="51"/>
      <c r="AC598" s="51"/>
      <c r="AD598" s="51"/>
      <c r="AE598" s="51"/>
      <c r="AF598" s="51"/>
      <c r="AG598" s="51"/>
      <c r="AH598" s="51"/>
      <c r="AI598" s="51"/>
      <c r="AJ598" s="51"/>
      <c r="AK598" s="51"/>
      <c r="AL598" s="51"/>
      <c r="AN598" s="13"/>
      <c r="AO598" s="51"/>
      <c r="AP598" s="51"/>
      <c r="AQ598" s="51"/>
      <c r="AR598" s="51"/>
      <c r="AS598" s="51"/>
      <c r="AT598" s="51"/>
      <c r="AU598" s="51"/>
      <c r="AV598" s="51"/>
      <c r="AW598" s="13"/>
    </row>
    <row r="599" spans="9:49" x14ac:dyDescent="0.2">
      <c r="I599" s="51"/>
      <c r="K599" s="51"/>
      <c r="M599" s="51"/>
      <c r="O599" s="51"/>
      <c r="Q599" s="51"/>
      <c r="R599" s="51"/>
      <c r="T599" s="51"/>
      <c r="V599" s="51"/>
      <c r="W599" s="51"/>
      <c r="Z599" s="51"/>
      <c r="AA599" s="51"/>
      <c r="AB599" s="51"/>
      <c r="AC599" s="51"/>
      <c r="AD599" s="51"/>
      <c r="AE599" s="51"/>
      <c r="AF599" s="51"/>
      <c r="AG599" s="51"/>
      <c r="AH599" s="51"/>
      <c r="AI599" s="51"/>
      <c r="AJ599" s="51"/>
      <c r="AK599" s="51"/>
      <c r="AL599" s="51"/>
      <c r="AN599" s="13"/>
      <c r="AO599" s="51"/>
      <c r="AP599" s="51"/>
      <c r="AQ599" s="51"/>
      <c r="AR599" s="51"/>
      <c r="AS599" s="51"/>
      <c r="AT599" s="51"/>
      <c r="AU599" s="51"/>
      <c r="AV599" s="51"/>
      <c r="AW599" s="13"/>
    </row>
    <row r="600" spans="9:49" x14ac:dyDescent="0.2">
      <c r="I600" s="51"/>
      <c r="K600" s="51"/>
      <c r="M600" s="51"/>
      <c r="O600" s="51"/>
      <c r="Q600" s="51"/>
      <c r="R600" s="51"/>
      <c r="T600" s="51"/>
      <c r="V600" s="51"/>
      <c r="W600" s="51"/>
      <c r="Z600" s="51"/>
      <c r="AA600" s="51"/>
      <c r="AB600" s="51"/>
      <c r="AC600" s="51"/>
      <c r="AD600" s="51"/>
      <c r="AE600" s="51"/>
      <c r="AF600" s="51"/>
      <c r="AG600" s="51"/>
      <c r="AH600" s="51"/>
      <c r="AI600" s="51"/>
      <c r="AJ600" s="51"/>
      <c r="AK600" s="51"/>
      <c r="AL600" s="51"/>
      <c r="AN600" s="13"/>
      <c r="AO600" s="51"/>
      <c r="AP600" s="51"/>
      <c r="AQ600" s="51"/>
      <c r="AR600" s="51"/>
      <c r="AS600" s="51"/>
      <c r="AT600" s="51"/>
      <c r="AU600" s="51"/>
      <c r="AV600" s="51"/>
      <c r="AW600" s="13"/>
    </row>
    <row r="601" spans="9:49" x14ac:dyDescent="0.2">
      <c r="I601" s="51"/>
      <c r="K601" s="51"/>
      <c r="M601" s="51"/>
      <c r="O601" s="51"/>
      <c r="Q601" s="51"/>
      <c r="R601" s="51"/>
      <c r="T601" s="51"/>
      <c r="V601" s="51"/>
      <c r="W601" s="51"/>
      <c r="Z601" s="51"/>
      <c r="AA601" s="51"/>
      <c r="AB601" s="51"/>
      <c r="AC601" s="51"/>
      <c r="AD601" s="51"/>
      <c r="AE601" s="51"/>
      <c r="AF601" s="51"/>
      <c r="AG601" s="51"/>
      <c r="AH601" s="51"/>
      <c r="AI601" s="51"/>
      <c r="AJ601" s="51"/>
      <c r="AK601" s="51"/>
      <c r="AL601" s="51"/>
      <c r="AN601" s="13"/>
      <c r="AO601" s="51"/>
      <c r="AP601" s="51"/>
      <c r="AQ601" s="51"/>
      <c r="AR601" s="51"/>
      <c r="AS601" s="51"/>
      <c r="AT601" s="51"/>
      <c r="AU601" s="51"/>
      <c r="AV601" s="51"/>
      <c r="AW601" s="13"/>
    </row>
    <row r="602" spans="9:49" x14ac:dyDescent="0.2">
      <c r="I602" s="51"/>
      <c r="K602" s="51"/>
      <c r="M602" s="51"/>
      <c r="O602" s="51"/>
      <c r="Q602" s="51"/>
      <c r="R602" s="51"/>
      <c r="T602" s="51"/>
      <c r="V602" s="51"/>
      <c r="W602" s="51"/>
      <c r="Z602" s="51"/>
      <c r="AA602" s="51"/>
      <c r="AB602" s="51"/>
      <c r="AC602" s="51"/>
      <c r="AD602" s="51"/>
      <c r="AE602" s="51"/>
      <c r="AF602" s="51"/>
      <c r="AG602" s="51"/>
      <c r="AH602" s="51"/>
      <c r="AI602" s="51"/>
      <c r="AJ602" s="51"/>
      <c r="AK602" s="51"/>
      <c r="AL602" s="51"/>
      <c r="AN602" s="13"/>
      <c r="AO602" s="51"/>
      <c r="AP602" s="51"/>
      <c r="AQ602" s="51"/>
      <c r="AR602" s="51"/>
      <c r="AS602" s="51"/>
      <c r="AT602" s="51"/>
      <c r="AU602" s="51"/>
      <c r="AV602" s="51"/>
      <c r="AW602" s="13"/>
    </row>
    <row r="603" spans="9:49" x14ac:dyDescent="0.2">
      <c r="I603" s="51"/>
      <c r="K603" s="51"/>
      <c r="M603" s="51"/>
      <c r="O603" s="51"/>
      <c r="Q603" s="51"/>
      <c r="R603" s="51"/>
      <c r="T603" s="51"/>
      <c r="V603" s="51"/>
      <c r="W603" s="51"/>
      <c r="Z603" s="51"/>
      <c r="AA603" s="51"/>
      <c r="AB603" s="51"/>
      <c r="AC603" s="51"/>
      <c r="AD603" s="51"/>
      <c r="AE603" s="51"/>
      <c r="AF603" s="51"/>
      <c r="AG603" s="51"/>
      <c r="AH603" s="51"/>
      <c r="AI603" s="51"/>
      <c r="AJ603" s="51"/>
      <c r="AK603" s="51"/>
      <c r="AL603" s="51"/>
      <c r="AN603" s="13"/>
      <c r="AO603" s="51"/>
      <c r="AP603" s="51"/>
      <c r="AQ603" s="51"/>
      <c r="AR603" s="51"/>
      <c r="AS603" s="51"/>
      <c r="AT603" s="51"/>
      <c r="AU603" s="51"/>
      <c r="AV603" s="51"/>
      <c r="AW603" s="13"/>
    </row>
    <row r="604" spans="9:49" x14ac:dyDescent="0.2">
      <c r="I604" s="51"/>
      <c r="K604" s="51"/>
      <c r="M604" s="51"/>
      <c r="O604" s="51"/>
      <c r="Q604" s="51"/>
      <c r="R604" s="51"/>
      <c r="T604" s="51"/>
      <c r="V604" s="51"/>
      <c r="W604" s="51"/>
      <c r="Z604" s="51"/>
      <c r="AA604" s="51"/>
      <c r="AB604" s="51"/>
      <c r="AC604" s="51"/>
      <c r="AD604" s="51"/>
      <c r="AE604" s="51"/>
      <c r="AF604" s="51"/>
      <c r="AG604" s="51"/>
      <c r="AH604" s="51"/>
      <c r="AI604" s="51"/>
      <c r="AJ604" s="51"/>
      <c r="AK604" s="51"/>
      <c r="AL604" s="51"/>
      <c r="AN604" s="13"/>
      <c r="AO604" s="51"/>
      <c r="AP604" s="51"/>
      <c r="AQ604" s="51"/>
      <c r="AR604" s="51"/>
      <c r="AS604" s="51"/>
      <c r="AT604" s="51"/>
      <c r="AU604" s="51"/>
      <c r="AV604" s="51"/>
      <c r="AW604" s="13"/>
    </row>
    <row r="605" spans="9:49" x14ac:dyDescent="0.2">
      <c r="I605" s="51"/>
      <c r="K605" s="51"/>
      <c r="M605" s="51"/>
      <c r="O605" s="51"/>
      <c r="Q605" s="51"/>
      <c r="R605" s="51"/>
      <c r="T605" s="51"/>
      <c r="V605" s="51"/>
      <c r="W605" s="51"/>
      <c r="Z605" s="51"/>
      <c r="AA605" s="51"/>
      <c r="AB605" s="51"/>
      <c r="AC605" s="51"/>
      <c r="AD605" s="51"/>
      <c r="AE605" s="51"/>
      <c r="AF605" s="51"/>
      <c r="AG605" s="51"/>
      <c r="AH605" s="51"/>
      <c r="AI605" s="51"/>
      <c r="AJ605" s="51"/>
      <c r="AK605" s="51"/>
      <c r="AL605" s="51"/>
      <c r="AN605" s="13"/>
      <c r="AO605" s="51"/>
      <c r="AP605" s="51"/>
      <c r="AQ605" s="51"/>
      <c r="AR605" s="51"/>
      <c r="AS605" s="51"/>
      <c r="AT605" s="51"/>
      <c r="AU605" s="51"/>
      <c r="AV605" s="51"/>
      <c r="AW605" s="13"/>
    </row>
    <row r="606" spans="9:49" x14ac:dyDescent="0.2">
      <c r="I606" s="51"/>
      <c r="K606" s="51"/>
      <c r="M606" s="51"/>
      <c r="O606" s="51"/>
      <c r="Q606" s="51"/>
      <c r="R606" s="51"/>
      <c r="T606" s="51"/>
      <c r="V606" s="51"/>
      <c r="W606" s="51"/>
      <c r="Z606" s="51"/>
      <c r="AA606" s="51"/>
      <c r="AB606" s="51"/>
      <c r="AC606" s="51"/>
      <c r="AD606" s="51"/>
      <c r="AE606" s="51"/>
      <c r="AF606" s="51"/>
      <c r="AG606" s="51"/>
      <c r="AH606" s="51"/>
      <c r="AI606" s="51"/>
      <c r="AJ606" s="51"/>
      <c r="AK606" s="51"/>
      <c r="AL606" s="51"/>
      <c r="AN606" s="13"/>
      <c r="AO606" s="51"/>
      <c r="AP606" s="51"/>
      <c r="AQ606" s="51"/>
      <c r="AR606" s="51"/>
      <c r="AS606" s="51"/>
      <c r="AT606" s="51"/>
      <c r="AU606" s="51"/>
      <c r="AV606" s="51"/>
      <c r="AW606" s="13"/>
    </row>
    <row r="607" spans="9:49" x14ac:dyDescent="0.2">
      <c r="I607" s="51"/>
      <c r="K607" s="51"/>
      <c r="M607" s="51"/>
      <c r="O607" s="51"/>
      <c r="Q607" s="51"/>
      <c r="R607" s="51"/>
      <c r="T607" s="51"/>
      <c r="V607" s="51"/>
      <c r="W607" s="51"/>
      <c r="Z607" s="51"/>
      <c r="AA607" s="51"/>
      <c r="AB607" s="51"/>
      <c r="AC607" s="51"/>
      <c r="AD607" s="51"/>
      <c r="AE607" s="51"/>
      <c r="AF607" s="51"/>
      <c r="AG607" s="51"/>
      <c r="AH607" s="51"/>
      <c r="AI607" s="51"/>
      <c r="AJ607" s="51"/>
      <c r="AK607" s="51"/>
      <c r="AL607" s="51"/>
      <c r="AN607" s="13"/>
      <c r="AO607" s="51"/>
      <c r="AP607" s="51"/>
      <c r="AQ607" s="51"/>
      <c r="AR607" s="51"/>
      <c r="AS607" s="51"/>
      <c r="AT607" s="51"/>
      <c r="AU607" s="51"/>
      <c r="AV607" s="51"/>
      <c r="AW607" s="13"/>
    </row>
    <row r="608" spans="9:49" x14ac:dyDescent="0.2">
      <c r="I608" s="51"/>
      <c r="K608" s="51"/>
      <c r="M608" s="51"/>
      <c r="O608" s="51"/>
      <c r="Q608" s="51"/>
      <c r="R608" s="51"/>
      <c r="T608" s="51"/>
      <c r="V608" s="51"/>
      <c r="W608" s="51"/>
      <c r="Z608" s="51"/>
      <c r="AA608" s="51"/>
      <c r="AB608" s="51"/>
      <c r="AC608" s="51"/>
      <c r="AD608" s="51"/>
      <c r="AE608" s="51"/>
      <c r="AF608" s="51"/>
      <c r="AG608" s="51"/>
      <c r="AH608" s="51"/>
      <c r="AI608" s="51"/>
      <c r="AJ608" s="51"/>
      <c r="AK608" s="51"/>
      <c r="AL608" s="51"/>
      <c r="AN608" s="13"/>
      <c r="AO608" s="51"/>
      <c r="AP608" s="51"/>
      <c r="AQ608" s="51"/>
      <c r="AR608" s="51"/>
      <c r="AS608" s="51"/>
      <c r="AT608" s="51"/>
      <c r="AU608" s="51"/>
      <c r="AV608" s="51"/>
      <c r="AW608" s="13"/>
    </row>
    <row r="609" spans="9:49" x14ac:dyDescent="0.2">
      <c r="I609" s="51"/>
      <c r="K609" s="51"/>
      <c r="M609" s="51"/>
      <c r="O609" s="51"/>
      <c r="Q609" s="51"/>
      <c r="R609" s="51"/>
      <c r="T609" s="51"/>
      <c r="V609" s="51"/>
      <c r="W609" s="51"/>
      <c r="Z609" s="51"/>
      <c r="AA609" s="51"/>
      <c r="AB609" s="51"/>
      <c r="AC609" s="51"/>
      <c r="AD609" s="51"/>
      <c r="AE609" s="51"/>
      <c r="AF609" s="51"/>
      <c r="AG609" s="51"/>
      <c r="AH609" s="51"/>
      <c r="AI609" s="51"/>
      <c r="AJ609" s="51"/>
      <c r="AK609" s="51"/>
      <c r="AL609" s="51"/>
      <c r="AN609" s="13"/>
      <c r="AO609" s="51"/>
      <c r="AP609" s="51"/>
      <c r="AQ609" s="51"/>
      <c r="AR609" s="51"/>
      <c r="AS609" s="51"/>
      <c r="AT609" s="51"/>
      <c r="AU609" s="51"/>
      <c r="AV609" s="51"/>
      <c r="AW609" s="13"/>
    </row>
    <row r="610" spans="9:49" x14ac:dyDescent="0.2">
      <c r="I610" s="51"/>
      <c r="K610" s="51"/>
      <c r="M610" s="51"/>
      <c r="O610" s="51"/>
      <c r="Q610" s="51"/>
      <c r="R610" s="51"/>
      <c r="T610" s="51"/>
      <c r="V610" s="51"/>
      <c r="W610" s="51"/>
      <c r="Z610" s="51"/>
      <c r="AA610" s="51"/>
      <c r="AB610" s="51"/>
      <c r="AC610" s="51"/>
      <c r="AD610" s="51"/>
      <c r="AE610" s="51"/>
      <c r="AF610" s="51"/>
      <c r="AG610" s="51"/>
      <c r="AH610" s="51"/>
      <c r="AI610" s="51"/>
      <c r="AJ610" s="51"/>
      <c r="AK610" s="51"/>
      <c r="AL610" s="51"/>
      <c r="AN610" s="13"/>
      <c r="AO610" s="51"/>
      <c r="AP610" s="51"/>
      <c r="AQ610" s="51"/>
      <c r="AR610" s="51"/>
      <c r="AS610" s="51"/>
      <c r="AT610" s="51"/>
      <c r="AU610" s="51"/>
      <c r="AV610" s="51"/>
      <c r="AW610" s="13"/>
    </row>
    <row r="611" spans="9:49" x14ac:dyDescent="0.2">
      <c r="I611" s="51"/>
      <c r="K611" s="51"/>
      <c r="M611" s="51"/>
      <c r="O611" s="51"/>
      <c r="Q611" s="51"/>
      <c r="R611" s="51"/>
      <c r="T611" s="51"/>
      <c r="V611" s="51"/>
      <c r="W611" s="51"/>
      <c r="Z611" s="51"/>
      <c r="AA611" s="51"/>
      <c r="AB611" s="51"/>
      <c r="AC611" s="51"/>
      <c r="AD611" s="51"/>
      <c r="AE611" s="51"/>
      <c r="AF611" s="51"/>
      <c r="AG611" s="51"/>
      <c r="AH611" s="51"/>
      <c r="AI611" s="51"/>
      <c r="AJ611" s="51"/>
      <c r="AK611" s="51"/>
      <c r="AL611" s="51"/>
      <c r="AN611" s="13"/>
      <c r="AO611" s="51"/>
      <c r="AP611" s="51"/>
      <c r="AQ611" s="51"/>
      <c r="AR611" s="51"/>
      <c r="AS611" s="51"/>
      <c r="AT611" s="51"/>
      <c r="AU611" s="51"/>
      <c r="AV611" s="51"/>
      <c r="AW611" s="13"/>
    </row>
    <row r="612" spans="9:49" x14ac:dyDescent="0.2">
      <c r="I612" s="51"/>
      <c r="K612" s="51"/>
      <c r="M612" s="51"/>
      <c r="O612" s="51"/>
      <c r="Q612" s="51"/>
      <c r="R612" s="51"/>
      <c r="T612" s="51"/>
      <c r="V612" s="51"/>
      <c r="W612" s="51"/>
      <c r="Z612" s="51"/>
      <c r="AA612" s="51"/>
      <c r="AB612" s="51"/>
      <c r="AC612" s="51"/>
      <c r="AD612" s="51"/>
      <c r="AE612" s="51"/>
      <c r="AF612" s="51"/>
      <c r="AG612" s="51"/>
      <c r="AH612" s="51"/>
      <c r="AI612" s="51"/>
      <c r="AJ612" s="51"/>
      <c r="AK612" s="51"/>
      <c r="AL612" s="51"/>
      <c r="AN612" s="13"/>
      <c r="AO612" s="51"/>
      <c r="AP612" s="51"/>
      <c r="AQ612" s="51"/>
      <c r="AR612" s="51"/>
      <c r="AS612" s="51"/>
      <c r="AT612" s="51"/>
      <c r="AU612" s="51"/>
      <c r="AV612" s="51"/>
      <c r="AW612" s="13"/>
    </row>
    <row r="613" spans="9:49" x14ac:dyDescent="0.2">
      <c r="I613" s="51"/>
      <c r="K613" s="51"/>
      <c r="M613" s="51"/>
      <c r="O613" s="51"/>
      <c r="Q613" s="51"/>
      <c r="R613" s="51"/>
      <c r="T613" s="51"/>
      <c r="V613" s="51"/>
      <c r="W613" s="51"/>
      <c r="Z613" s="51"/>
      <c r="AA613" s="51"/>
      <c r="AB613" s="51"/>
      <c r="AC613" s="51"/>
      <c r="AD613" s="51"/>
      <c r="AE613" s="51"/>
      <c r="AF613" s="51"/>
      <c r="AG613" s="51"/>
      <c r="AH613" s="51"/>
      <c r="AI613" s="51"/>
      <c r="AJ613" s="51"/>
      <c r="AK613" s="51"/>
      <c r="AL613" s="51"/>
      <c r="AN613" s="13"/>
      <c r="AO613" s="51"/>
      <c r="AP613" s="51"/>
      <c r="AQ613" s="51"/>
      <c r="AR613" s="51"/>
      <c r="AS613" s="51"/>
      <c r="AT613" s="51"/>
      <c r="AU613" s="51"/>
      <c r="AV613" s="51"/>
      <c r="AW613" s="13"/>
    </row>
    <row r="614" spans="9:49" x14ac:dyDescent="0.2">
      <c r="I614" s="51"/>
      <c r="K614" s="51"/>
      <c r="M614" s="51"/>
      <c r="O614" s="51"/>
      <c r="Q614" s="51"/>
      <c r="R614" s="51"/>
      <c r="T614" s="51"/>
      <c r="V614" s="51"/>
      <c r="W614" s="51"/>
      <c r="Z614" s="51"/>
      <c r="AA614" s="51"/>
      <c r="AB614" s="51"/>
      <c r="AC614" s="51"/>
      <c r="AD614" s="51"/>
      <c r="AE614" s="51"/>
      <c r="AF614" s="51"/>
      <c r="AG614" s="51"/>
      <c r="AH614" s="51"/>
      <c r="AI614" s="51"/>
      <c r="AJ614" s="51"/>
      <c r="AK614" s="51"/>
      <c r="AL614" s="51"/>
      <c r="AN614" s="13"/>
      <c r="AO614" s="51"/>
      <c r="AP614" s="51"/>
      <c r="AQ614" s="51"/>
      <c r="AR614" s="51"/>
      <c r="AS614" s="51"/>
      <c r="AT614" s="51"/>
      <c r="AU614" s="51"/>
      <c r="AV614" s="51"/>
      <c r="AW614" s="13"/>
    </row>
    <row r="615" spans="9:49" x14ac:dyDescent="0.2">
      <c r="I615" s="51"/>
      <c r="K615" s="51"/>
      <c r="M615" s="51"/>
      <c r="O615" s="51"/>
      <c r="Q615" s="51"/>
      <c r="R615" s="51"/>
      <c r="T615" s="51"/>
      <c r="V615" s="51"/>
      <c r="W615" s="51"/>
      <c r="Z615" s="51"/>
      <c r="AA615" s="51"/>
      <c r="AB615" s="51"/>
      <c r="AC615" s="51"/>
      <c r="AD615" s="51"/>
      <c r="AE615" s="51"/>
      <c r="AF615" s="51"/>
      <c r="AG615" s="51"/>
      <c r="AH615" s="51"/>
      <c r="AI615" s="51"/>
      <c r="AJ615" s="51"/>
      <c r="AK615" s="51"/>
      <c r="AL615" s="51"/>
      <c r="AN615" s="13"/>
      <c r="AO615" s="51"/>
      <c r="AP615" s="51"/>
      <c r="AQ615" s="51"/>
      <c r="AR615" s="51"/>
      <c r="AS615" s="51"/>
      <c r="AT615" s="51"/>
      <c r="AU615" s="51"/>
      <c r="AV615" s="51"/>
      <c r="AW615" s="13"/>
    </row>
    <row r="616" spans="9:49" x14ac:dyDescent="0.2">
      <c r="I616" s="51"/>
      <c r="K616" s="51"/>
      <c r="M616" s="51"/>
      <c r="O616" s="51"/>
      <c r="Q616" s="51"/>
      <c r="R616" s="51"/>
      <c r="T616" s="51"/>
      <c r="V616" s="51"/>
      <c r="W616" s="51"/>
      <c r="Z616" s="51"/>
      <c r="AA616" s="51"/>
      <c r="AB616" s="51"/>
      <c r="AC616" s="51"/>
      <c r="AD616" s="51"/>
      <c r="AE616" s="51"/>
      <c r="AF616" s="51"/>
      <c r="AG616" s="51"/>
      <c r="AH616" s="51"/>
      <c r="AI616" s="51"/>
      <c r="AJ616" s="51"/>
      <c r="AK616" s="51"/>
      <c r="AL616" s="51"/>
      <c r="AN616" s="13"/>
      <c r="AO616" s="51"/>
      <c r="AP616" s="51"/>
      <c r="AQ616" s="51"/>
      <c r="AR616" s="51"/>
      <c r="AS616" s="51"/>
      <c r="AT616" s="51"/>
      <c r="AU616" s="51"/>
      <c r="AV616" s="51"/>
      <c r="AW616" s="13"/>
    </row>
    <row r="617" spans="9:49" x14ac:dyDescent="0.2">
      <c r="I617" s="51"/>
      <c r="K617" s="51"/>
      <c r="M617" s="51"/>
      <c r="O617" s="51"/>
      <c r="Q617" s="51"/>
      <c r="R617" s="51"/>
      <c r="T617" s="51"/>
      <c r="V617" s="51"/>
      <c r="W617" s="51"/>
      <c r="Z617" s="51"/>
      <c r="AA617" s="51"/>
      <c r="AB617" s="51"/>
      <c r="AC617" s="51"/>
      <c r="AD617" s="51"/>
      <c r="AE617" s="51"/>
      <c r="AF617" s="51"/>
      <c r="AG617" s="51"/>
      <c r="AH617" s="51"/>
      <c r="AI617" s="51"/>
      <c r="AJ617" s="51"/>
      <c r="AK617" s="51"/>
      <c r="AL617" s="51"/>
      <c r="AN617" s="13"/>
      <c r="AO617" s="51"/>
      <c r="AP617" s="51"/>
      <c r="AQ617" s="51"/>
      <c r="AR617" s="51"/>
      <c r="AS617" s="51"/>
      <c r="AT617" s="51"/>
      <c r="AU617" s="51"/>
      <c r="AV617" s="51"/>
      <c r="AW617" s="13"/>
    </row>
    <row r="618" spans="9:49" x14ac:dyDescent="0.2">
      <c r="I618" s="51"/>
      <c r="K618" s="51"/>
      <c r="M618" s="51"/>
      <c r="O618" s="51"/>
      <c r="Q618" s="51"/>
      <c r="R618" s="51"/>
      <c r="T618" s="51"/>
      <c r="V618" s="51"/>
      <c r="W618" s="51"/>
      <c r="Z618" s="51"/>
      <c r="AA618" s="51"/>
      <c r="AB618" s="51"/>
      <c r="AC618" s="51"/>
      <c r="AD618" s="51"/>
      <c r="AE618" s="51"/>
      <c r="AF618" s="51"/>
      <c r="AG618" s="51"/>
      <c r="AH618" s="51"/>
      <c r="AI618" s="51"/>
      <c r="AJ618" s="51"/>
      <c r="AK618" s="51"/>
      <c r="AL618" s="51"/>
      <c r="AN618" s="13"/>
      <c r="AO618" s="51"/>
      <c r="AP618" s="51"/>
      <c r="AQ618" s="51"/>
      <c r="AR618" s="51"/>
      <c r="AS618" s="51"/>
      <c r="AT618" s="51"/>
      <c r="AU618" s="51"/>
      <c r="AV618" s="51"/>
      <c r="AW618" s="13"/>
    </row>
    <row r="619" spans="9:49" x14ac:dyDescent="0.2">
      <c r="I619" s="51"/>
      <c r="K619" s="51"/>
      <c r="M619" s="51"/>
      <c r="O619" s="51"/>
      <c r="Q619" s="51"/>
      <c r="R619" s="51"/>
      <c r="T619" s="51"/>
      <c r="V619" s="51"/>
      <c r="W619" s="51"/>
      <c r="Z619" s="51"/>
      <c r="AA619" s="51"/>
      <c r="AB619" s="51"/>
      <c r="AC619" s="51"/>
      <c r="AD619" s="51"/>
      <c r="AE619" s="51"/>
      <c r="AF619" s="51"/>
      <c r="AG619" s="51"/>
      <c r="AH619" s="51"/>
      <c r="AI619" s="51"/>
      <c r="AJ619" s="51"/>
      <c r="AK619" s="51"/>
      <c r="AL619" s="51"/>
      <c r="AN619" s="13"/>
      <c r="AO619" s="51"/>
      <c r="AP619" s="51"/>
      <c r="AQ619" s="51"/>
      <c r="AR619" s="51"/>
      <c r="AS619" s="51"/>
      <c r="AT619" s="51"/>
      <c r="AU619" s="51"/>
      <c r="AV619" s="51"/>
      <c r="AW619" s="13"/>
    </row>
    <row r="620" spans="9:49" x14ac:dyDescent="0.2">
      <c r="I620" s="51"/>
      <c r="K620" s="51"/>
      <c r="M620" s="51"/>
      <c r="O620" s="51"/>
      <c r="Q620" s="51"/>
      <c r="R620" s="51"/>
      <c r="T620" s="51"/>
      <c r="V620" s="51"/>
      <c r="W620" s="51"/>
      <c r="Z620" s="51"/>
      <c r="AA620" s="51"/>
      <c r="AB620" s="51"/>
      <c r="AC620" s="51"/>
      <c r="AD620" s="51"/>
      <c r="AE620" s="51"/>
      <c r="AF620" s="51"/>
      <c r="AG620" s="51"/>
      <c r="AH620" s="51"/>
      <c r="AI620" s="51"/>
      <c r="AJ620" s="51"/>
      <c r="AK620" s="51"/>
      <c r="AL620" s="51"/>
      <c r="AN620" s="13"/>
      <c r="AO620" s="51"/>
      <c r="AP620" s="51"/>
      <c r="AQ620" s="51"/>
      <c r="AR620" s="51"/>
      <c r="AS620" s="51"/>
      <c r="AT620" s="51"/>
      <c r="AU620" s="51"/>
      <c r="AV620" s="51"/>
      <c r="AW620" s="13"/>
    </row>
    <row r="621" spans="9:49" x14ac:dyDescent="0.2">
      <c r="I621" s="51"/>
      <c r="K621" s="51"/>
      <c r="M621" s="51"/>
      <c r="O621" s="51"/>
      <c r="Q621" s="51"/>
      <c r="R621" s="51"/>
      <c r="T621" s="51"/>
      <c r="V621" s="51"/>
      <c r="W621" s="51"/>
      <c r="Z621" s="51"/>
      <c r="AA621" s="51"/>
      <c r="AB621" s="51"/>
      <c r="AC621" s="51"/>
      <c r="AD621" s="51"/>
      <c r="AE621" s="51"/>
      <c r="AF621" s="51"/>
      <c r="AG621" s="51"/>
      <c r="AH621" s="51"/>
      <c r="AI621" s="51"/>
      <c r="AJ621" s="51"/>
      <c r="AK621" s="51"/>
      <c r="AL621" s="51"/>
      <c r="AN621" s="13"/>
      <c r="AO621" s="51"/>
      <c r="AP621" s="51"/>
      <c r="AQ621" s="51"/>
      <c r="AR621" s="51"/>
      <c r="AS621" s="51"/>
      <c r="AT621" s="51"/>
      <c r="AU621" s="51"/>
      <c r="AV621" s="51"/>
      <c r="AW621" s="13"/>
    </row>
    <row r="622" spans="9:49" x14ac:dyDescent="0.2">
      <c r="I622" s="51"/>
      <c r="K622" s="51"/>
      <c r="M622" s="51"/>
      <c r="O622" s="51"/>
      <c r="Q622" s="51"/>
      <c r="R622" s="51"/>
      <c r="T622" s="51"/>
      <c r="V622" s="51"/>
      <c r="W622" s="51"/>
      <c r="Z622" s="51"/>
      <c r="AA622" s="51"/>
      <c r="AB622" s="51"/>
      <c r="AC622" s="51"/>
      <c r="AD622" s="51"/>
      <c r="AE622" s="51"/>
      <c r="AF622" s="51"/>
      <c r="AG622" s="51"/>
      <c r="AH622" s="51"/>
      <c r="AI622" s="51"/>
      <c r="AJ622" s="51"/>
      <c r="AK622" s="51"/>
      <c r="AL622" s="51"/>
      <c r="AN622" s="13"/>
      <c r="AO622" s="51"/>
      <c r="AP622" s="51"/>
      <c r="AQ622" s="51"/>
      <c r="AR622" s="51"/>
      <c r="AS622" s="51"/>
      <c r="AT622" s="51"/>
      <c r="AU622" s="51"/>
      <c r="AV622" s="51"/>
      <c r="AW622" s="13"/>
    </row>
    <row r="623" spans="9:49" x14ac:dyDescent="0.2">
      <c r="I623" s="51"/>
      <c r="K623" s="51"/>
      <c r="M623" s="51"/>
      <c r="O623" s="51"/>
      <c r="Q623" s="51"/>
      <c r="R623" s="51"/>
      <c r="T623" s="51"/>
      <c r="V623" s="51"/>
      <c r="W623" s="51"/>
      <c r="Z623" s="51"/>
      <c r="AA623" s="51"/>
      <c r="AB623" s="51"/>
      <c r="AC623" s="51"/>
      <c r="AD623" s="51"/>
      <c r="AE623" s="51"/>
      <c r="AF623" s="51"/>
      <c r="AG623" s="51"/>
      <c r="AH623" s="51"/>
      <c r="AI623" s="51"/>
      <c r="AJ623" s="51"/>
      <c r="AK623" s="51"/>
      <c r="AL623" s="51"/>
      <c r="AN623" s="13"/>
      <c r="AO623" s="51"/>
      <c r="AP623" s="51"/>
      <c r="AQ623" s="51"/>
      <c r="AR623" s="51"/>
      <c r="AS623" s="51"/>
      <c r="AT623" s="51"/>
      <c r="AU623" s="51"/>
      <c r="AV623" s="51"/>
      <c r="AW623" s="13"/>
    </row>
    <row r="624" spans="9:49" x14ac:dyDescent="0.2">
      <c r="I624" s="51"/>
      <c r="K624" s="51"/>
      <c r="M624" s="51"/>
      <c r="O624" s="51"/>
      <c r="Q624" s="51"/>
      <c r="R624" s="51"/>
      <c r="T624" s="51"/>
      <c r="V624" s="51"/>
      <c r="W624" s="51"/>
      <c r="Z624" s="51"/>
      <c r="AA624" s="51"/>
      <c r="AB624" s="51"/>
      <c r="AC624" s="51"/>
      <c r="AD624" s="51"/>
      <c r="AE624" s="51"/>
      <c r="AF624" s="51"/>
      <c r="AG624" s="51"/>
      <c r="AH624" s="51"/>
      <c r="AI624" s="51"/>
      <c r="AJ624" s="51"/>
      <c r="AK624" s="51"/>
      <c r="AL624" s="51"/>
      <c r="AN624" s="13"/>
      <c r="AO624" s="51"/>
      <c r="AP624" s="51"/>
      <c r="AQ624" s="51"/>
      <c r="AR624" s="51"/>
      <c r="AS624" s="51"/>
      <c r="AT624" s="51"/>
      <c r="AU624" s="51"/>
      <c r="AV624" s="51"/>
      <c r="AW624" s="13"/>
    </row>
    <row r="625" spans="9:49" x14ac:dyDescent="0.2">
      <c r="I625" s="51"/>
      <c r="K625" s="51"/>
      <c r="M625" s="51"/>
      <c r="O625" s="51"/>
      <c r="Q625" s="51"/>
      <c r="R625" s="51"/>
      <c r="T625" s="51"/>
      <c r="V625" s="51"/>
      <c r="W625" s="51"/>
      <c r="Z625" s="51"/>
      <c r="AA625" s="51"/>
      <c r="AB625" s="51"/>
      <c r="AC625" s="51"/>
      <c r="AD625" s="51"/>
      <c r="AE625" s="51"/>
      <c r="AF625" s="51"/>
      <c r="AG625" s="51"/>
      <c r="AH625" s="51"/>
      <c r="AI625" s="51"/>
      <c r="AJ625" s="51"/>
      <c r="AK625" s="51"/>
      <c r="AL625" s="51"/>
      <c r="AN625" s="13"/>
      <c r="AO625" s="51"/>
      <c r="AP625" s="51"/>
      <c r="AQ625" s="51"/>
      <c r="AR625" s="51"/>
      <c r="AS625" s="51"/>
      <c r="AT625" s="51"/>
      <c r="AU625" s="51"/>
      <c r="AV625" s="51"/>
      <c r="AW625" s="13"/>
    </row>
    <row r="626" spans="9:49" x14ac:dyDescent="0.2">
      <c r="I626" s="51"/>
      <c r="K626" s="51"/>
      <c r="M626" s="51"/>
      <c r="O626" s="51"/>
      <c r="Q626" s="51"/>
      <c r="R626" s="51"/>
      <c r="T626" s="51"/>
      <c r="V626" s="51"/>
      <c r="W626" s="51"/>
      <c r="Z626" s="51"/>
      <c r="AA626" s="51"/>
      <c r="AB626" s="51"/>
      <c r="AC626" s="51"/>
      <c r="AD626" s="51"/>
      <c r="AE626" s="51"/>
      <c r="AF626" s="51"/>
      <c r="AG626" s="51"/>
      <c r="AH626" s="51"/>
      <c r="AI626" s="51"/>
      <c r="AJ626" s="51"/>
      <c r="AK626" s="51"/>
      <c r="AL626" s="51"/>
      <c r="AN626" s="13"/>
      <c r="AO626" s="51"/>
      <c r="AP626" s="51"/>
      <c r="AQ626" s="51"/>
      <c r="AR626" s="51"/>
      <c r="AS626" s="51"/>
      <c r="AT626" s="51"/>
      <c r="AU626" s="51"/>
      <c r="AV626" s="51"/>
      <c r="AW626" s="13"/>
    </row>
    <row r="627" spans="9:49" x14ac:dyDescent="0.2">
      <c r="I627" s="51"/>
      <c r="K627" s="51"/>
      <c r="M627" s="51"/>
      <c r="O627" s="51"/>
      <c r="Q627" s="51"/>
      <c r="R627" s="51"/>
      <c r="T627" s="51"/>
      <c r="V627" s="51"/>
      <c r="W627" s="51"/>
      <c r="Z627" s="51"/>
      <c r="AA627" s="51"/>
      <c r="AB627" s="51"/>
      <c r="AC627" s="51"/>
      <c r="AD627" s="51"/>
      <c r="AE627" s="51"/>
      <c r="AF627" s="51"/>
      <c r="AG627" s="51"/>
      <c r="AH627" s="51"/>
      <c r="AI627" s="51"/>
      <c r="AJ627" s="51"/>
      <c r="AK627" s="51"/>
      <c r="AL627" s="51"/>
      <c r="AN627" s="13"/>
      <c r="AO627" s="51"/>
      <c r="AP627" s="51"/>
      <c r="AQ627" s="51"/>
      <c r="AR627" s="51"/>
      <c r="AS627" s="51"/>
      <c r="AT627" s="51"/>
      <c r="AU627" s="51"/>
      <c r="AV627" s="51"/>
      <c r="AW627" s="13"/>
    </row>
    <row r="628" spans="9:49" x14ac:dyDescent="0.2">
      <c r="I628" s="51"/>
      <c r="K628" s="51"/>
      <c r="M628" s="51"/>
      <c r="O628" s="51"/>
      <c r="Q628" s="51"/>
      <c r="R628" s="51"/>
      <c r="T628" s="51"/>
      <c r="V628" s="51"/>
      <c r="W628" s="51"/>
      <c r="Z628" s="51"/>
      <c r="AA628" s="51"/>
      <c r="AB628" s="51"/>
      <c r="AC628" s="51"/>
      <c r="AD628" s="51"/>
      <c r="AE628" s="51"/>
      <c r="AF628" s="51"/>
      <c r="AG628" s="51"/>
      <c r="AH628" s="51"/>
      <c r="AI628" s="51"/>
      <c r="AJ628" s="51"/>
      <c r="AK628" s="51"/>
      <c r="AL628" s="51"/>
      <c r="AN628" s="13"/>
      <c r="AO628" s="51"/>
      <c r="AP628" s="51"/>
      <c r="AQ628" s="51"/>
      <c r="AR628" s="51"/>
      <c r="AS628" s="51"/>
      <c r="AT628" s="51"/>
      <c r="AU628" s="51"/>
      <c r="AV628" s="51"/>
      <c r="AW628" s="13"/>
    </row>
    <row r="629" spans="9:49" x14ac:dyDescent="0.2">
      <c r="I629" s="51"/>
      <c r="K629" s="51"/>
      <c r="M629" s="51"/>
      <c r="O629" s="51"/>
      <c r="Q629" s="51"/>
      <c r="R629" s="51"/>
      <c r="T629" s="51"/>
      <c r="V629" s="51"/>
      <c r="W629" s="51"/>
      <c r="Z629" s="51"/>
      <c r="AA629" s="51"/>
      <c r="AB629" s="51"/>
      <c r="AC629" s="51"/>
      <c r="AD629" s="51"/>
      <c r="AE629" s="51"/>
      <c r="AF629" s="51"/>
      <c r="AG629" s="51"/>
      <c r="AH629" s="51"/>
      <c r="AI629" s="51"/>
      <c r="AJ629" s="51"/>
      <c r="AK629" s="51"/>
      <c r="AL629" s="51"/>
      <c r="AN629" s="13"/>
      <c r="AO629" s="51"/>
      <c r="AP629" s="51"/>
      <c r="AQ629" s="51"/>
      <c r="AR629" s="51"/>
      <c r="AS629" s="51"/>
      <c r="AT629" s="51"/>
      <c r="AU629" s="51"/>
      <c r="AV629" s="51"/>
      <c r="AW629" s="13"/>
    </row>
    <row r="630" spans="9:49" x14ac:dyDescent="0.2">
      <c r="I630" s="51"/>
      <c r="K630" s="51"/>
      <c r="M630" s="51"/>
      <c r="O630" s="51"/>
      <c r="Q630" s="51"/>
      <c r="R630" s="51"/>
      <c r="T630" s="51"/>
      <c r="V630" s="51"/>
      <c r="W630" s="51"/>
      <c r="Z630" s="51"/>
      <c r="AA630" s="51"/>
      <c r="AB630" s="51"/>
      <c r="AC630" s="51"/>
      <c r="AD630" s="51"/>
      <c r="AE630" s="51"/>
      <c r="AF630" s="51"/>
      <c r="AG630" s="51"/>
      <c r="AH630" s="51"/>
      <c r="AI630" s="51"/>
      <c r="AJ630" s="51"/>
      <c r="AK630" s="51"/>
      <c r="AL630" s="51"/>
      <c r="AN630" s="13"/>
      <c r="AO630" s="51"/>
      <c r="AP630" s="51"/>
      <c r="AQ630" s="51"/>
      <c r="AR630" s="51"/>
      <c r="AS630" s="51"/>
      <c r="AT630" s="51"/>
      <c r="AU630" s="51"/>
      <c r="AV630" s="51"/>
      <c r="AW630" s="13"/>
    </row>
    <row r="631" spans="9:49" x14ac:dyDescent="0.2">
      <c r="I631" s="51"/>
      <c r="K631" s="51"/>
      <c r="M631" s="51"/>
      <c r="O631" s="51"/>
      <c r="Q631" s="51"/>
      <c r="R631" s="51"/>
      <c r="T631" s="51"/>
      <c r="V631" s="51"/>
      <c r="W631" s="51"/>
      <c r="Z631" s="51"/>
      <c r="AA631" s="51"/>
      <c r="AB631" s="51"/>
      <c r="AC631" s="51"/>
      <c r="AD631" s="51"/>
      <c r="AE631" s="51"/>
      <c r="AF631" s="51"/>
      <c r="AG631" s="51"/>
      <c r="AH631" s="51"/>
      <c r="AI631" s="51"/>
      <c r="AJ631" s="51"/>
      <c r="AK631" s="51"/>
      <c r="AL631" s="51"/>
      <c r="AN631" s="13"/>
      <c r="AO631" s="51"/>
      <c r="AP631" s="51"/>
      <c r="AQ631" s="51"/>
      <c r="AR631" s="51"/>
      <c r="AS631" s="51"/>
      <c r="AT631" s="51"/>
      <c r="AU631" s="51"/>
      <c r="AV631" s="51"/>
      <c r="AW631" s="13"/>
    </row>
    <row r="632" spans="9:49" x14ac:dyDescent="0.2">
      <c r="I632" s="51"/>
      <c r="K632" s="51"/>
      <c r="M632" s="51"/>
      <c r="O632" s="51"/>
      <c r="Q632" s="51"/>
      <c r="R632" s="51"/>
      <c r="T632" s="51"/>
      <c r="V632" s="51"/>
      <c r="W632" s="51"/>
      <c r="Z632" s="51"/>
      <c r="AA632" s="51"/>
      <c r="AB632" s="51"/>
      <c r="AC632" s="51"/>
      <c r="AD632" s="51"/>
      <c r="AE632" s="51"/>
      <c r="AF632" s="51"/>
      <c r="AG632" s="51"/>
      <c r="AH632" s="51"/>
      <c r="AI632" s="51"/>
      <c r="AJ632" s="51"/>
      <c r="AK632" s="51"/>
      <c r="AL632" s="51"/>
      <c r="AN632" s="13"/>
      <c r="AO632" s="51"/>
      <c r="AP632" s="51"/>
      <c r="AQ632" s="51"/>
      <c r="AR632" s="51"/>
      <c r="AS632" s="51"/>
      <c r="AT632" s="51"/>
      <c r="AU632" s="51"/>
      <c r="AV632" s="51"/>
      <c r="AW632" s="13"/>
    </row>
    <row r="633" spans="9:49" x14ac:dyDescent="0.2">
      <c r="I633" s="51"/>
      <c r="K633" s="51"/>
      <c r="M633" s="51"/>
      <c r="O633" s="51"/>
      <c r="Q633" s="51"/>
      <c r="R633" s="51"/>
      <c r="T633" s="51"/>
      <c r="V633" s="51"/>
      <c r="W633" s="51"/>
      <c r="Z633" s="51"/>
      <c r="AA633" s="51"/>
      <c r="AB633" s="51"/>
      <c r="AC633" s="51"/>
      <c r="AD633" s="51"/>
      <c r="AE633" s="51"/>
      <c r="AF633" s="51"/>
      <c r="AG633" s="51"/>
      <c r="AH633" s="51"/>
      <c r="AI633" s="51"/>
      <c r="AJ633" s="51"/>
      <c r="AK633" s="51"/>
      <c r="AL633" s="51"/>
      <c r="AN633" s="13"/>
      <c r="AO633" s="51"/>
      <c r="AP633" s="51"/>
      <c r="AQ633" s="51"/>
      <c r="AR633" s="51"/>
      <c r="AS633" s="51"/>
      <c r="AT633" s="51"/>
      <c r="AU633" s="51"/>
      <c r="AV633" s="51"/>
      <c r="AW633" s="13"/>
    </row>
    <row r="634" spans="9:49" x14ac:dyDescent="0.2">
      <c r="I634" s="51"/>
      <c r="K634" s="51"/>
      <c r="M634" s="51"/>
      <c r="O634" s="51"/>
      <c r="Q634" s="51"/>
      <c r="R634" s="51"/>
      <c r="T634" s="51"/>
      <c r="V634" s="51"/>
      <c r="W634" s="51"/>
      <c r="Z634" s="51"/>
      <c r="AA634" s="51"/>
      <c r="AB634" s="51"/>
      <c r="AC634" s="51"/>
      <c r="AD634" s="51"/>
      <c r="AE634" s="51"/>
      <c r="AF634" s="51"/>
      <c r="AG634" s="51"/>
      <c r="AH634" s="51"/>
      <c r="AI634" s="51"/>
      <c r="AJ634" s="51"/>
      <c r="AK634" s="51"/>
      <c r="AL634" s="51"/>
      <c r="AN634" s="13"/>
      <c r="AO634" s="51"/>
      <c r="AP634" s="51"/>
      <c r="AQ634" s="51"/>
      <c r="AR634" s="51"/>
      <c r="AS634" s="51"/>
      <c r="AT634" s="51"/>
      <c r="AU634" s="51"/>
      <c r="AV634" s="51"/>
      <c r="AW634" s="13"/>
    </row>
    <row r="635" spans="9:49" x14ac:dyDescent="0.2">
      <c r="I635" s="51"/>
      <c r="K635" s="51"/>
      <c r="M635" s="51"/>
      <c r="O635" s="51"/>
      <c r="Q635" s="51"/>
      <c r="R635" s="51"/>
      <c r="T635" s="51"/>
      <c r="V635" s="51"/>
      <c r="W635" s="51"/>
      <c r="Z635" s="51"/>
      <c r="AA635" s="51"/>
      <c r="AB635" s="51"/>
      <c r="AC635" s="51"/>
      <c r="AD635" s="51"/>
      <c r="AE635" s="51"/>
      <c r="AF635" s="51"/>
      <c r="AG635" s="51"/>
      <c r="AH635" s="51"/>
      <c r="AI635" s="51"/>
      <c r="AJ635" s="51"/>
      <c r="AK635" s="51"/>
      <c r="AL635" s="51"/>
      <c r="AN635" s="13"/>
      <c r="AO635" s="51"/>
      <c r="AP635" s="51"/>
      <c r="AQ635" s="51"/>
      <c r="AR635" s="51"/>
      <c r="AS635" s="51"/>
      <c r="AT635" s="51"/>
      <c r="AU635" s="51"/>
      <c r="AV635" s="51"/>
      <c r="AW635" s="13"/>
    </row>
    <row r="636" spans="9:49" x14ac:dyDescent="0.2">
      <c r="I636" s="51"/>
      <c r="K636" s="51"/>
      <c r="M636" s="51"/>
      <c r="O636" s="51"/>
      <c r="Q636" s="51"/>
      <c r="R636" s="51"/>
      <c r="T636" s="51"/>
      <c r="V636" s="51"/>
      <c r="W636" s="51"/>
      <c r="Z636" s="51"/>
      <c r="AA636" s="51"/>
      <c r="AB636" s="51"/>
      <c r="AC636" s="51"/>
      <c r="AD636" s="51"/>
      <c r="AE636" s="51"/>
      <c r="AF636" s="51"/>
      <c r="AG636" s="51"/>
      <c r="AH636" s="51"/>
      <c r="AI636" s="51"/>
      <c r="AJ636" s="51"/>
      <c r="AK636" s="51"/>
      <c r="AL636" s="51"/>
      <c r="AN636" s="13"/>
      <c r="AO636" s="51"/>
      <c r="AP636" s="51"/>
      <c r="AQ636" s="51"/>
      <c r="AR636" s="51"/>
      <c r="AS636" s="51"/>
      <c r="AT636" s="51"/>
      <c r="AU636" s="51"/>
      <c r="AV636" s="51"/>
      <c r="AW636" s="13"/>
    </row>
    <row r="637" spans="9:49" x14ac:dyDescent="0.2">
      <c r="I637" s="51"/>
      <c r="K637" s="51"/>
      <c r="M637" s="51"/>
      <c r="O637" s="51"/>
      <c r="Q637" s="51"/>
      <c r="R637" s="51"/>
      <c r="T637" s="51"/>
      <c r="V637" s="51"/>
      <c r="W637" s="51"/>
      <c r="Z637" s="51"/>
      <c r="AA637" s="51"/>
      <c r="AB637" s="51"/>
      <c r="AC637" s="51"/>
      <c r="AD637" s="51"/>
      <c r="AE637" s="51"/>
      <c r="AF637" s="51"/>
      <c r="AG637" s="51"/>
      <c r="AH637" s="51"/>
      <c r="AI637" s="51"/>
      <c r="AJ637" s="51"/>
      <c r="AK637" s="51"/>
      <c r="AL637" s="51"/>
      <c r="AN637" s="13"/>
      <c r="AO637" s="51"/>
      <c r="AP637" s="51"/>
      <c r="AQ637" s="51"/>
      <c r="AR637" s="51"/>
      <c r="AS637" s="51"/>
      <c r="AT637" s="51"/>
      <c r="AU637" s="51"/>
      <c r="AV637" s="51"/>
      <c r="AW637" s="13"/>
    </row>
    <row r="638" spans="9:49" x14ac:dyDescent="0.2">
      <c r="I638" s="51"/>
      <c r="K638" s="51"/>
      <c r="M638" s="51"/>
      <c r="O638" s="51"/>
      <c r="Q638" s="51"/>
      <c r="R638" s="51"/>
      <c r="T638" s="51"/>
      <c r="V638" s="51"/>
      <c r="W638" s="51"/>
      <c r="Z638" s="51"/>
      <c r="AA638" s="51"/>
      <c r="AB638" s="51"/>
      <c r="AC638" s="51"/>
      <c r="AD638" s="51"/>
      <c r="AE638" s="51"/>
      <c r="AF638" s="51"/>
      <c r="AG638" s="51"/>
      <c r="AH638" s="51"/>
      <c r="AI638" s="51"/>
      <c r="AJ638" s="51"/>
      <c r="AK638" s="51"/>
      <c r="AL638" s="51"/>
      <c r="AN638" s="13"/>
      <c r="AO638" s="51"/>
      <c r="AP638" s="51"/>
      <c r="AQ638" s="51"/>
      <c r="AR638" s="51"/>
      <c r="AS638" s="51"/>
      <c r="AT638" s="51"/>
      <c r="AU638" s="51"/>
      <c r="AV638" s="51"/>
      <c r="AW638" s="13"/>
    </row>
    <row r="639" spans="9:49" x14ac:dyDescent="0.2">
      <c r="I639" s="51"/>
      <c r="K639" s="51"/>
      <c r="M639" s="51"/>
      <c r="O639" s="51"/>
      <c r="Q639" s="51"/>
      <c r="R639" s="51"/>
      <c r="T639" s="51"/>
      <c r="V639" s="51"/>
      <c r="W639" s="51"/>
      <c r="Z639" s="51"/>
      <c r="AA639" s="51"/>
      <c r="AB639" s="51"/>
      <c r="AC639" s="51"/>
      <c r="AD639" s="51"/>
      <c r="AE639" s="51"/>
      <c r="AF639" s="51"/>
      <c r="AG639" s="51"/>
      <c r="AH639" s="51"/>
      <c r="AI639" s="51"/>
      <c r="AJ639" s="51"/>
      <c r="AK639" s="51"/>
      <c r="AL639" s="51"/>
      <c r="AN639" s="13"/>
      <c r="AO639" s="51"/>
      <c r="AP639" s="51"/>
      <c r="AQ639" s="51"/>
      <c r="AR639" s="51"/>
      <c r="AS639" s="51"/>
      <c r="AT639" s="51"/>
      <c r="AU639" s="51"/>
      <c r="AV639" s="51"/>
      <c r="AW639" s="13"/>
    </row>
    <row r="640" spans="9:49" x14ac:dyDescent="0.2">
      <c r="I640" s="51"/>
      <c r="K640" s="51"/>
      <c r="M640" s="51"/>
      <c r="O640" s="51"/>
      <c r="Q640" s="51"/>
      <c r="R640" s="51"/>
      <c r="T640" s="51"/>
      <c r="V640" s="51"/>
      <c r="W640" s="51"/>
      <c r="Z640" s="51"/>
      <c r="AA640" s="51"/>
      <c r="AB640" s="51"/>
      <c r="AC640" s="51"/>
      <c r="AD640" s="51"/>
      <c r="AE640" s="51"/>
      <c r="AF640" s="51"/>
      <c r="AG640" s="51"/>
      <c r="AH640" s="51"/>
      <c r="AI640" s="51"/>
      <c r="AJ640" s="51"/>
      <c r="AK640" s="51"/>
      <c r="AL640" s="51"/>
      <c r="AN640" s="13"/>
      <c r="AO640" s="51"/>
      <c r="AP640" s="51"/>
      <c r="AQ640" s="51"/>
      <c r="AR640" s="51"/>
      <c r="AS640" s="51"/>
      <c r="AT640" s="51"/>
      <c r="AU640" s="51"/>
      <c r="AV640" s="51"/>
      <c r="AW640" s="13"/>
    </row>
    <row r="641" spans="9:49" x14ac:dyDescent="0.2">
      <c r="I641" s="51"/>
      <c r="K641" s="51"/>
      <c r="M641" s="51"/>
      <c r="O641" s="51"/>
      <c r="Q641" s="51"/>
      <c r="R641" s="51"/>
      <c r="T641" s="51"/>
      <c r="V641" s="51"/>
      <c r="W641" s="51"/>
      <c r="Z641" s="51"/>
      <c r="AA641" s="51"/>
      <c r="AB641" s="51"/>
      <c r="AC641" s="51"/>
      <c r="AD641" s="51"/>
      <c r="AE641" s="51"/>
      <c r="AF641" s="51"/>
      <c r="AG641" s="51"/>
      <c r="AH641" s="51"/>
      <c r="AI641" s="51"/>
      <c r="AJ641" s="51"/>
      <c r="AK641" s="51"/>
      <c r="AL641" s="51"/>
      <c r="AN641" s="13"/>
      <c r="AO641" s="51"/>
      <c r="AP641" s="51"/>
      <c r="AQ641" s="51"/>
      <c r="AR641" s="51"/>
      <c r="AS641" s="51"/>
      <c r="AT641" s="51"/>
      <c r="AU641" s="51"/>
      <c r="AV641" s="51"/>
      <c r="AW641" s="13"/>
    </row>
    <row r="642" spans="9:49" x14ac:dyDescent="0.2">
      <c r="I642" s="51"/>
      <c r="K642" s="51"/>
      <c r="M642" s="51"/>
      <c r="O642" s="51"/>
      <c r="Q642" s="51"/>
      <c r="R642" s="51"/>
      <c r="T642" s="51"/>
      <c r="V642" s="51"/>
      <c r="W642" s="51"/>
      <c r="Z642" s="51"/>
      <c r="AA642" s="51"/>
      <c r="AB642" s="51"/>
      <c r="AC642" s="51"/>
      <c r="AD642" s="51"/>
      <c r="AE642" s="51"/>
      <c r="AF642" s="51"/>
      <c r="AG642" s="51"/>
      <c r="AH642" s="51"/>
      <c r="AI642" s="51"/>
      <c r="AJ642" s="51"/>
      <c r="AK642" s="51"/>
      <c r="AL642" s="51"/>
      <c r="AN642" s="13"/>
      <c r="AO642" s="51"/>
      <c r="AP642" s="51"/>
      <c r="AQ642" s="51"/>
      <c r="AR642" s="51"/>
      <c r="AS642" s="51"/>
      <c r="AT642" s="51"/>
      <c r="AU642" s="51"/>
      <c r="AV642" s="51"/>
      <c r="AW642" s="13"/>
    </row>
    <row r="643" spans="9:49" x14ac:dyDescent="0.2">
      <c r="I643" s="51"/>
      <c r="K643" s="51"/>
      <c r="M643" s="51"/>
      <c r="O643" s="51"/>
      <c r="Q643" s="51"/>
      <c r="R643" s="51"/>
      <c r="T643" s="51"/>
      <c r="V643" s="51"/>
      <c r="W643" s="51"/>
      <c r="Z643" s="51"/>
      <c r="AA643" s="51"/>
      <c r="AB643" s="51"/>
      <c r="AC643" s="51"/>
      <c r="AD643" s="51"/>
      <c r="AE643" s="51"/>
      <c r="AF643" s="51"/>
      <c r="AG643" s="51"/>
      <c r="AH643" s="51"/>
      <c r="AI643" s="51"/>
      <c r="AJ643" s="51"/>
      <c r="AK643" s="51"/>
      <c r="AL643" s="51"/>
      <c r="AN643" s="13"/>
      <c r="AO643" s="51"/>
      <c r="AP643" s="51"/>
      <c r="AQ643" s="51"/>
      <c r="AR643" s="51"/>
      <c r="AS643" s="51"/>
      <c r="AT643" s="51"/>
      <c r="AU643" s="51"/>
      <c r="AV643" s="51"/>
      <c r="AW643" s="13"/>
    </row>
    <row r="644" spans="9:49" x14ac:dyDescent="0.2">
      <c r="I644" s="51"/>
      <c r="K644" s="51"/>
      <c r="M644" s="51"/>
      <c r="O644" s="51"/>
      <c r="Q644" s="51"/>
      <c r="R644" s="51"/>
      <c r="T644" s="51"/>
      <c r="V644" s="51"/>
      <c r="W644" s="51"/>
      <c r="Z644" s="51"/>
      <c r="AA644" s="51"/>
      <c r="AB644" s="51"/>
      <c r="AC644" s="51"/>
      <c r="AD644" s="51"/>
      <c r="AE644" s="51"/>
      <c r="AF644" s="51"/>
      <c r="AG644" s="51"/>
      <c r="AH644" s="51"/>
      <c r="AI644" s="51"/>
      <c r="AJ644" s="51"/>
      <c r="AK644" s="51"/>
      <c r="AL644" s="51"/>
      <c r="AN644" s="13"/>
      <c r="AO644" s="51"/>
      <c r="AP644" s="51"/>
      <c r="AQ644" s="51"/>
      <c r="AR644" s="51"/>
      <c r="AS644" s="51"/>
      <c r="AT644" s="51"/>
      <c r="AU644" s="51"/>
      <c r="AV644" s="51"/>
      <c r="AW644" s="13"/>
    </row>
    <row r="645" spans="9:49" x14ac:dyDescent="0.2">
      <c r="I645" s="51"/>
      <c r="K645" s="51"/>
      <c r="M645" s="51"/>
      <c r="O645" s="51"/>
      <c r="Q645" s="51"/>
      <c r="R645" s="51"/>
      <c r="T645" s="51"/>
      <c r="V645" s="51"/>
      <c r="W645" s="51"/>
      <c r="Z645" s="51"/>
      <c r="AA645" s="51"/>
      <c r="AB645" s="51"/>
      <c r="AC645" s="51"/>
      <c r="AD645" s="51"/>
      <c r="AE645" s="51"/>
      <c r="AF645" s="51"/>
      <c r="AG645" s="51"/>
      <c r="AH645" s="51"/>
      <c r="AI645" s="51"/>
      <c r="AJ645" s="51"/>
      <c r="AK645" s="51"/>
      <c r="AL645" s="51"/>
      <c r="AN645" s="13"/>
      <c r="AO645" s="51"/>
      <c r="AP645" s="51"/>
      <c r="AQ645" s="51"/>
      <c r="AR645" s="51"/>
      <c r="AS645" s="51"/>
      <c r="AT645" s="51"/>
      <c r="AU645" s="51"/>
      <c r="AV645" s="51"/>
      <c r="AW645" s="13"/>
    </row>
    <row r="646" spans="9:49" x14ac:dyDescent="0.2">
      <c r="I646" s="51"/>
      <c r="K646" s="51"/>
      <c r="M646" s="51"/>
      <c r="O646" s="51"/>
      <c r="Q646" s="51"/>
      <c r="R646" s="51"/>
      <c r="T646" s="51"/>
      <c r="V646" s="51"/>
      <c r="W646" s="51"/>
      <c r="Z646" s="51"/>
      <c r="AA646" s="51"/>
      <c r="AB646" s="51"/>
      <c r="AC646" s="51"/>
      <c r="AD646" s="51"/>
      <c r="AE646" s="51"/>
      <c r="AF646" s="51"/>
      <c r="AG646" s="51"/>
      <c r="AH646" s="51"/>
      <c r="AI646" s="51"/>
      <c r="AJ646" s="51"/>
      <c r="AK646" s="51"/>
      <c r="AL646" s="51"/>
      <c r="AN646" s="13"/>
      <c r="AO646" s="51"/>
      <c r="AP646" s="51"/>
      <c r="AQ646" s="51"/>
      <c r="AR646" s="51"/>
      <c r="AS646" s="51"/>
      <c r="AT646" s="51"/>
      <c r="AU646" s="51"/>
      <c r="AV646" s="51"/>
      <c r="AW646" s="13"/>
    </row>
    <row r="647" spans="9:49" x14ac:dyDescent="0.2">
      <c r="I647" s="51"/>
      <c r="K647" s="51"/>
      <c r="M647" s="51"/>
      <c r="O647" s="51"/>
      <c r="Q647" s="51"/>
      <c r="R647" s="51"/>
      <c r="T647" s="51"/>
      <c r="V647" s="51"/>
      <c r="W647" s="51"/>
      <c r="Z647" s="51"/>
      <c r="AA647" s="51"/>
      <c r="AB647" s="51"/>
      <c r="AC647" s="51"/>
      <c r="AD647" s="51"/>
      <c r="AE647" s="51"/>
      <c r="AF647" s="51"/>
      <c r="AG647" s="51"/>
      <c r="AH647" s="51"/>
      <c r="AI647" s="51"/>
      <c r="AJ647" s="51"/>
      <c r="AK647" s="51"/>
      <c r="AL647" s="51"/>
      <c r="AN647" s="13"/>
      <c r="AO647" s="51"/>
      <c r="AP647" s="51"/>
      <c r="AQ647" s="51"/>
      <c r="AR647" s="51"/>
      <c r="AS647" s="51"/>
      <c r="AT647" s="51"/>
      <c r="AU647" s="51"/>
      <c r="AV647" s="51"/>
      <c r="AW647" s="13"/>
    </row>
    <row r="648" spans="9:49" x14ac:dyDescent="0.2">
      <c r="I648" s="51"/>
      <c r="K648" s="51"/>
      <c r="M648" s="51"/>
      <c r="O648" s="51"/>
      <c r="Q648" s="51"/>
      <c r="R648" s="51"/>
      <c r="T648" s="51"/>
      <c r="V648" s="51"/>
      <c r="W648" s="51"/>
      <c r="Z648" s="51"/>
      <c r="AA648" s="51"/>
      <c r="AB648" s="51"/>
      <c r="AC648" s="51"/>
      <c r="AD648" s="51"/>
      <c r="AE648" s="51"/>
      <c r="AF648" s="51"/>
      <c r="AG648" s="51"/>
      <c r="AH648" s="51"/>
      <c r="AI648" s="51"/>
      <c r="AJ648" s="51"/>
      <c r="AK648" s="51"/>
      <c r="AL648" s="51"/>
      <c r="AN648" s="13"/>
      <c r="AO648" s="51"/>
      <c r="AP648" s="51"/>
      <c r="AQ648" s="51"/>
      <c r="AR648" s="51"/>
      <c r="AS648" s="51"/>
      <c r="AT648" s="51"/>
      <c r="AU648" s="51"/>
      <c r="AV648" s="51"/>
      <c r="AW648" s="13"/>
    </row>
    <row r="649" spans="9:49" x14ac:dyDescent="0.2">
      <c r="I649" s="51"/>
      <c r="K649" s="51"/>
      <c r="M649" s="51"/>
      <c r="O649" s="51"/>
      <c r="Q649" s="51"/>
      <c r="R649" s="51"/>
      <c r="T649" s="51"/>
      <c r="V649" s="51"/>
      <c r="W649" s="51"/>
      <c r="Z649" s="51"/>
      <c r="AA649" s="51"/>
      <c r="AB649" s="51"/>
      <c r="AC649" s="51"/>
      <c r="AD649" s="51"/>
      <c r="AE649" s="51"/>
      <c r="AF649" s="51"/>
      <c r="AG649" s="51"/>
      <c r="AH649" s="51"/>
      <c r="AI649" s="51"/>
      <c r="AJ649" s="51"/>
      <c r="AK649" s="51"/>
      <c r="AL649" s="51"/>
      <c r="AN649" s="13"/>
      <c r="AO649" s="51"/>
      <c r="AP649" s="51"/>
      <c r="AQ649" s="51"/>
      <c r="AR649" s="51"/>
      <c r="AS649" s="51"/>
      <c r="AT649" s="51"/>
      <c r="AU649" s="51"/>
      <c r="AV649" s="51"/>
      <c r="AW649" s="13"/>
    </row>
    <row r="650" spans="9:49" x14ac:dyDescent="0.2">
      <c r="I650" s="51"/>
      <c r="K650" s="51"/>
      <c r="M650" s="51"/>
      <c r="O650" s="51"/>
      <c r="Q650" s="51"/>
      <c r="R650" s="51"/>
      <c r="T650" s="51"/>
      <c r="V650" s="51"/>
      <c r="W650" s="51"/>
      <c r="Z650" s="51"/>
      <c r="AA650" s="51"/>
      <c r="AB650" s="51"/>
      <c r="AC650" s="51"/>
      <c r="AD650" s="51"/>
      <c r="AE650" s="51"/>
      <c r="AF650" s="51"/>
      <c r="AG650" s="51"/>
      <c r="AH650" s="51"/>
      <c r="AI650" s="51"/>
      <c r="AJ650" s="51"/>
      <c r="AK650" s="51"/>
      <c r="AL650" s="51"/>
      <c r="AN650" s="13"/>
      <c r="AO650" s="51"/>
      <c r="AP650" s="51"/>
      <c r="AQ650" s="51"/>
      <c r="AR650" s="51"/>
      <c r="AS650" s="51"/>
      <c r="AT650" s="51"/>
      <c r="AU650" s="51"/>
      <c r="AV650" s="51"/>
      <c r="AW650" s="13"/>
    </row>
    <row r="651" spans="9:49" x14ac:dyDescent="0.2">
      <c r="I651" s="51"/>
      <c r="K651" s="51"/>
      <c r="M651" s="51"/>
      <c r="O651" s="51"/>
      <c r="Q651" s="51"/>
      <c r="R651" s="51"/>
      <c r="T651" s="51"/>
      <c r="V651" s="51"/>
      <c r="W651" s="51"/>
      <c r="Z651" s="51"/>
      <c r="AA651" s="51"/>
      <c r="AB651" s="51"/>
      <c r="AC651" s="51"/>
      <c r="AD651" s="51"/>
      <c r="AE651" s="51"/>
      <c r="AF651" s="51"/>
      <c r="AG651" s="51"/>
      <c r="AH651" s="51"/>
      <c r="AI651" s="51"/>
      <c r="AJ651" s="51"/>
      <c r="AK651" s="51"/>
      <c r="AL651" s="51"/>
      <c r="AN651" s="13"/>
      <c r="AO651" s="51"/>
      <c r="AP651" s="51"/>
      <c r="AQ651" s="51"/>
      <c r="AR651" s="51"/>
      <c r="AS651" s="51"/>
      <c r="AT651" s="51"/>
      <c r="AU651" s="51"/>
      <c r="AV651" s="51"/>
      <c r="AW651" s="13"/>
    </row>
    <row r="652" spans="9:49" x14ac:dyDescent="0.2">
      <c r="I652" s="51"/>
      <c r="K652" s="51"/>
      <c r="M652" s="51"/>
      <c r="O652" s="51"/>
      <c r="Q652" s="51"/>
      <c r="R652" s="51"/>
      <c r="T652" s="51"/>
      <c r="V652" s="51"/>
      <c r="W652" s="51"/>
      <c r="Z652" s="51"/>
      <c r="AA652" s="51"/>
      <c r="AB652" s="51"/>
      <c r="AC652" s="51"/>
      <c r="AD652" s="51"/>
      <c r="AE652" s="51"/>
      <c r="AF652" s="51"/>
      <c r="AG652" s="51"/>
      <c r="AH652" s="51"/>
      <c r="AI652" s="51"/>
      <c r="AJ652" s="51"/>
      <c r="AK652" s="51"/>
      <c r="AL652" s="51"/>
      <c r="AN652" s="13"/>
      <c r="AO652" s="51"/>
      <c r="AP652" s="51"/>
      <c r="AQ652" s="51"/>
      <c r="AR652" s="51"/>
      <c r="AS652" s="51"/>
      <c r="AT652" s="51"/>
      <c r="AU652" s="51"/>
      <c r="AV652" s="51"/>
      <c r="AW652" s="13"/>
    </row>
    <row r="653" spans="9:49" x14ac:dyDescent="0.2">
      <c r="I653" s="51"/>
      <c r="K653" s="51"/>
      <c r="M653" s="51"/>
      <c r="O653" s="51"/>
      <c r="Q653" s="51"/>
      <c r="R653" s="51"/>
      <c r="T653" s="51"/>
      <c r="V653" s="51"/>
      <c r="W653" s="51"/>
      <c r="Z653" s="51"/>
      <c r="AA653" s="51"/>
      <c r="AB653" s="51"/>
      <c r="AC653" s="51"/>
      <c r="AD653" s="51"/>
      <c r="AE653" s="51"/>
      <c r="AF653" s="51"/>
      <c r="AG653" s="51"/>
      <c r="AH653" s="51"/>
      <c r="AI653" s="51"/>
      <c r="AJ653" s="51"/>
      <c r="AK653" s="51"/>
      <c r="AL653" s="51"/>
      <c r="AN653" s="13"/>
      <c r="AO653" s="51"/>
      <c r="AP653" s="51"/>
      <c r="AQ653" s="51"/>
      <c r="AR653" s="51"/>
      <c r="AS653" s="51"/>
      <c r="AT653" s="51"/>
      <c r="AU653" s="51"/>
      <c r="AV653" s="51"/>
      <c r="AW653" s="13"/>
    </row>
    <row r="654" spans="9:49" x14ac:dyDescent="0.2">
      <c r="I654" s="51"/>
      <c r="K654" s="51"/>
      <c r="M654" s="51"/>
      <c r="O654" s="51"/>
      <c r="Q654" s="51"/>
      <c r="R654" s="51"/>
      <c r="T654" s="51"/>
      <c r="V654" s="51"/>
      <c r="W654" s="51"/>
      <c r="Z654" s="51"/>
      <c r="AA654" s="51"/>
      <c r="AB654" s="51"/>
      <c r="AC654" s="51"/>
      <c r="AD654" s="51"/>
      <c r="AE654" s="51"/>
      <c r="AF654" s="51"/>
      <c r="AG654" s="51"/>
      <c r="AH654" s="51"/>
      <c r="AI654" s="51"/>
      <c r="AJ654" s="51"/>
      <c r="AK654" s="51"/>
      <c r="AL654" s="51"/>
      <c r="AN654" s="13"/>
      <c r="AO654" s="51"/>
      <c r="AP654" s="51"/>
      <c r="AQ654" s="51"/>
      <c r="AR654" s="51"/>
      <c r="AS654" s="51"/>
      <c r="AT654" s="51"/>
      <c r="AU654" s="51"/>
      <c r="AV654" s="51"/>
      <c r="AW654" s="13"/>
    </row>
    <row r="655" spans="9:49" x14ac:dyDescent="0.2">
      <c r="I655" s="51"/>
      <c r="K655" s="51"/>
      <c r="M655" s="51"/>
      <c r="O655" s="51"/>
      <c r="Q655" s="51"/>
      <c r="R655" s="51"/>
      <c r="T655" s="51"/>
      <c r="V655" s="51"/>
      <c r="W655" s="51"/>
      <c r="Z655" s="51"/>
      <c r="AA655" s="51"/>
      <c r="AB655" s="51"/>
      <c r="AC655" s="51"/>
      <c r="AD655" s="51"/>
      <c r="AE655" s="51"/>
      <c r="AF655" s="51"/>
      <c r="AG655" s="51"/>
      <c r="AH655" s="51"/>
      <c r="AI655" s="51"/>
      <c r="AJ655" s="51"/>
      <c r="AK655" s="51"/>
      <c r="AL655" s="51"/>
      <c r="AN655" s="13"/>
      <c r="AO655" s="51"/>
      <c r="AP655" s="51"/>
      <c r="AQ655" s="51"/>
      <c r="AR655" s="51"/>
      <c r="AS655" s="51"/>
      <c r="AT655" s="51"/>
      <c r="AU655" s="51"/>
      <c r="AV655" s="51"/>
      <c r="AW655" s="13"/>
    </row>
    <row r="656" spans="9:49" x14ac:dyDescent="0.2">
      <c r="I656" s="51"/>
      <c r="K656" s="51"/>
      <c r="M656" s="51"/>
      <c r="O656" s="51"/>
      <c r="Q656" s="51"/>
      <c r="R656" s="51"/>
      <c r="T656" s="51"/>
      <c r="V656" s="51"/>
      <c r="W656" s="51"/>
      <c r="Z656" s="51"/>
      <c r="AA656" s="51"/>
      <c r="AB656" s="51"/>
      <c r="AC656" s="51"/>
      <c r="AD656" s="51"/>
      <c r="AE656" s="51"/>
      <c r="AF656" s="51"/>
      <c r="AG656" s="51"/>
      <c r="AH656" s="51"/>
      <c r="AI656" s="51"/>
      <c r="AJ656" s="51"/>
      <c r="AK656" s="51"/>
      <c r="AL656" s="51"/>
      <c r="AN656" s="13"/>
      <c r="AO656" s="51"/>
      <c r="AP656" s="51"/>
      <c r="AQ656" s="51"/>
      <c r="AR656" s="51"/>
      <c r="AS656" s="51"/>
      <c r="AT656" s="51"/>
      <c r="AU656" s="51"/>
      <c r="AV656" s="51"/>
      <c r="AW656" s="13"/>
    </row>
    <row r="657" spans="9:49" x14ac:dyDescent="0.2">
      <c r="I657" s="51"/>
      <c r="K657" s="51"/>
      <c r="M657" s="51"/>
      <c r="O657" s="51"/>
      <c r="Q657" s="51"/>
      <c r="R657" s="51"/>
      <c r="T657" s="51"/>
      <c r="V657" s="51"/>
      <c r="W657" s="51"/>
      <c r="Z657" s="51"/>
      <c r="AA657" s="51"/>
      <c r="AB657" s="51"/>
      <c r="AC657" s="51"/>
      <c r="AD657" s="51"/>
      <c r="AE657" s="51"/>
      <c r="AF657" s="51"/>
      <c r="AG657" s="51"/>
      <c r="AH657" s="51"/>
      <c r="AI657" s="51"/>
      <c r="AJ657" s="51"/>
      <c r="AK657" s="51"/>
      <c r="AL657" s="51"/>
      <c r="AN657" s="13"/>
      <c r="AO657" s="51"/>
      <c r="AP657" s="51"/>
      <c r="AQ657" s="51"/>
      <c r="AR657" s="51"/>
      <c r="AS657" s="51"/>
      <c r="AT657" s="51"/>
      <c r="AU657" s="51"/>
      <c r="AV657" s="51"/>
      <c r="AW657" s="13"/>
    </row>
    <row r="658" spans="9:49" x14ac:dyDescent="0.2">
      <c r="I658" s="51"/>
      <c r="K658" s="51"/>
      <c r="M658" s="51"/>
      <c r="O658" s="51"/>
      <c r="Q658" s="51"/>
      <c r="R658" s="51"/>
      <c r="T658" s="51"/>
      <c r="V658" s="51"/>
      <c r="W658" s="51"/>
      <c r="Z658" s="51"/>
      <c r="AA658" s="51"/>
      <c r="AB658" s="51"/>
      <c r="AC658" s="51"/>
      <c r="AD658" s="51"/>
      <c r="AE658" s="51"/>
      <c r="AF658" s="51"/>
      <c r="AG658" s="51"/>
      <c r="AH658" s="51"/>
      <c r="AI658" s="51"/>
      <c r="AJ658" s="51"/>
      <c r="AK658" s="51"/>
      <c r="AL658" s="51"/>
      <c r="AN658" s="13"/>
      <c r="AO658" s="51"/>
      <c r="AP658" s="51"/>
      <c r="AQ658" s="51"/>
      <c r="AR658" s="51"/>
      <c r="AS658" s="51"/>
      <c r="AT658" s="51"/>
      <c r="AU658" s="51"/>
      <c r="AV658" s="51"/>
      <c r="AW658" s="13"/>
    </row>
    <row r="659" spans="9:49" x14ac:dyDescent="0.2">
      <c r="I659" s="51"/>
      <c r="K659" s="51"/>
      <c r="M659" s="51"/>
      <c r="O659" s="51"/>
      <c r="Q659" s="51"/>
      <c r="R659" s="51"/>
      <c r="T659" s="51"/>
      <c r="V659" s="51"/>
      <c r="W659" s="51"/>
      <c r="Z659" s="51"/>
      <c r="AA659" s="51"/>
      <c r="AB659" s="51"/>
      <c r="AC659" s="51"/>
      <c r="AD659" s="51"/>
      <c r="AE659" s="51"/>
      <c r="AF659" s="51"/>
      <c r="AG659" s="51"/>
      <c r="AH659" s="51"/>
      <c r="AI659" s="51"/>
      <c r="AJ659" s="51"/>
      <c r="AK659" s="51"/>
      <c r="AL659" s="51"/>
      <c r="AN659" s="13"/>
      <c r="AO659" s="51"/>
      <c r="AP659" s="51"/>
      <c r="AQ659" s="51"/>
      <c r="AR659" s="51"/>
      <c r="AS659" s="51"/>
      <c r="AT659" s="51"/>
      <c r="AU659" s="51"/>
      <c r="AV659" s="51"/>
      <c r="AW659" s="13"/>
    </row>
    <row r="660" spans="9:49" x14ac:dyDescent="0.2">
      <c r="I660" s="51"/>
      <c r="K660" s="51"/>
      <c r="M660" s="51"/>
      <c r="O660" s="51"/>
      <c r="Q660" s="51"/>
      <c r="R660" s="51"/>
      <c r="T660" s="51"/>
      <c r="V660" s="51"/>
      <c r="W660" s="51"/>
      <c r="Z660" s="51"/>
      <c r="AA660" s="51"/>
      <c r="AB660" s="51"/>
      <c r="AC660" s="51"/>
      <c r="AD660" s="51"/>
      <c r="AE660" s="51"/>
      <c r="AF660" s="51"/>
      <c r="AG660" s="51"/>
      <c r="AH660" s="51"/>
      <c r="AI660" s="51"/>
      <c r="AJ660" s="51"/>
      <c r="AK660" s="51"/>
      <c r="AL660" s="51"/>
      <c r="AN660" s="13"/>
      <c r="AO660" s="51"/>
      <c r="AP660" s="51"/>
      <c r="AQ660" s="51"/>
      <c r="AR660" s="51"/>
      <c r="AS660" s="51"/>
      <c r="AT660" s="51"/>
      <c r="AU660" s="51"/>
      <c r="AV660" s="51"/>
      <c r="AW660" s="13"/>
    </row>
    <row r="661" spans="9:49" x14ac:dyDescent="0.2">
      <c r="I661" s="51"/>
      <c r="K661" s="51"/>
      <c r="M661" s="51"/>
      <c r="O661" s="51"/>
      <c r="Q661" s="51"/>
      <c r="R661" s="51"/>
      <c r="T661" s="51"/>
      <c r="V661" s="51"/>
      <c r="W661" s="51"/>
      <c r="Z661" s="51"/>
      <c r="AA661" s="51"/>
      <c r="AB661" s="51"/>
      <c r="AC661" s="51"/>
      <c r="AD661" s="51"/>
      <c r="AE661" s="51"/>
      <c r="AF661" s="51"/>
      <c r="AG661" s="51"/>
      <c r="AH661" s="51"/>
      <c r="AI661" s="51"/>
      <c r="AJ661" s="51"/>
      <c r="AK661" s="51"/>
      <c r="AL661" s="51"/>
      <c r="AN661" s="13"/>
      <c r="AO661" s="51"/>
      <c r="AP661" s="51"/>
      <c r="AQ661" s="51"/>
      <c r="AR661" s="51"/>
      <c r="AS661" s="51"/>
      <c r="AT661" s="51"/>
      <c r="AU661" s="51"/>
      <c r="AV661" s="51"/>
      <c r="AW661" s="13"/>
    </row>
    <row r="662" spans="9:49" x14ac:dyDescent="0.2">
      <c r="I662" s="51"/>
      <c r="K662" s="51"/>
      <c r="M662" s="51"/>
      <c r="O662" s="51"/>
      <c r="Q662" s="51"/>
      <c r="R662" s="51"/>
      <c r="T662" s="51"/>
      <c r="V662" s="51"/>
      <c r="W662" s="51"/>
      <c r="Z662" s="51"/>
      <c r="AA662" s="51"/>
      <c r="AB662" s="51"/>
      <c r="AC662" s="51"/>
      <c r="AD662" s="51"/>
      <c r="AE662" s="51"/>
      <c r="AF662" s="51"/>
      <c r="AG662" s="51"/>
      <c r="AH662" s="51"/>
      <c r="AI662" s="51"/>
      <c r="AJ662" s="51"/>
      <c r="AK662" s="51"/>
      <c r="AL662" s="51"/>
      <c r="AN662" s="13"/>
      <c r="AO662" s="51"/>
      <c r="AP662" s="51"/>
      <c r="AQ662" s="51"/>
      <c r="AR662" s="51"/>
      <c r="AS662" s="51"/>
      <c r="AT662" s="51"/>
      <c r="AU662" s="51"/>
      <c r="AV662" s="51"/>
      <c r="AW662" s="13"/>
    </row>
    <row r="663" spans="9:49" x14ac:dyDescent="0.2">
      <c r="I663" s="51"/>
      <c r="K663" s="51"/>
      <c r="M663" s="51"/>
      <c r="O663" s="51"/>
      <c r="Q663" s="51"/>
      <c r="R663" s="51"/>
      <c r="T663" s="51"/>
      <c r="V663" s="51"/>
      <c r="W663" s="51"/>
      <c r="Z663" s="51"/>
      <c r="AA663" s="51"/>
      <c r="AB663" s="51"/>
      <c r="AC663" s="51"/>
      <c r="AD663" s="51"/>
      <c r="AE663" s="51"/>
      <c r="AF663" s="51"/>
      <c r="AG663" s="51"/>
      <c r="AH663" s="51"/>
      <c r="AI663" s="51"/>
      <c r="AJ663" s="51"/>
      <c r="AK663" s="51"/>
      <c r="AL663" s="51"/>
      <c r="AN663" s="13"/>
      <c r="AO663" s="51"/>
      <c r="AP663" s="51"/>
      <c r="AQ663" s="51"/>
      <c r="AR663" s="51"/>
      <c r="AS663" s="51"/>
      <c r="AT663" s="51"/>
      <c r="AU663" s="51"/>
      <c r="AV663" s="51"/>
      <c r="AW663" s="13"/>
    </row>
    <row r="664" spans="9:49" x14ac:dyDescent="0.2">
      <c r="I664" s="51"/>
      <c r="K664" s="51"/>
      <c r="M664" s="51"/>
      <c r="O664" s="51"/>
      <c r="Q664" s="51"/>
      <c r="R664" s="51"/>
      <c r="T664" s="51"/>
      <c r="V664" s="51"/>
      <c r="W664" s="51"/>
      <c r="Z664" s="51"/>
      <c r="AA664" s="51"/>
      <c r="AB664" s="51"/>
      <c r="AC664" s="51"/>
      <c r="AD664" s="51"/>
      <c r="AE664" s="51"/>
      <c r="AF664" s="51"/>
      <c r="AG664" s="51"/>
      <c r="AH664" s="51"/>
      <c r="AI664" s="51"/>
      <c r="AJ664" s="51"/>
      <c r="AK664" s="51"/>
      <c r="AL664" s="51"/>
      <c r="AN664" s="13"/>
      <c r="AO664" s="51"/>
      <c r="AP664" s="51"/>
      <c r="AQ664" s="51"/>
      <c r="AR664" s="51"/>
      <c r="AS664" s="51"/>
      <c r="AT664" s="51"/>
      <c r="AU664" s="51"/>
      <c r="AV664" s="51"/>
      <c r="AW664" s="13"/>
    </row>
    <row r="665" spans="9:49" x14ac:dyDescent="0.2">
      <c r="I665" s="51"/>
      <c r="K665" s="51"/>
      <c r="M665" s="51"/>
      <c r="O665" s="51"/>
      <c r="Q665" s="51"/>
      <c r="R665" s="51"/>
      <c r="T665" s="51"/>
      <c r="V665" s="51"/>
      <c r="W665" s="51"/>
      <c r="Z665" s="51"/>
      <c r="AA665" s="51"/>
      <c r="AB665" s="51"/>
      <c r="AC665" s="51"/>
      <c r="AD665" s="51"/>
      <c r="AE665" s="51"/>
      <c r="AF665" s="51"/>
      <c r="AG665" s="51"/>
      <c r="AH665" s="51"/>
      <c r="AI665" s="51"/>
      <c r="AJ665" s="51"/>
      <c r="AK665" s="51"/>
      <c r="AL665" s="51"/>
      <c r="AN665" s="13"/>
      <c r="AO665" s="51"/>
      <c r="AP665" s="51"/>
      <c r="AQ665" s="51"/>
      <c r="AR665" s="51"/>
      <c r="AS665" s="51"/>
      <c r="AT665" s="51"/>
      <c r="AU665" s="51"/>
      <c r="AV665" s="51"/>
      <c r="AW665" s="13"/>
    </row>
    <row r="666" spans="9:49" x14ac:dyDescent="0.2">
      <c r="I666" s="51"/>
      <c r="K666" s="51"/>
      <c r="M666" s="51"/>
      <c r="O666" s="51"/>
      <c r="Q666" s="51"/>
      <c r="R666" s="51"/>
      <c r="T666" s="51"/>
      <c r="V666" s="51"/>
      <c r="W666" s="51"/>
      <c r="Z666" s="51"/>
      <c r="AA666" s="51"/>
      <c r="AB666" s="51"/>
      <c r="AC666" s="51"/>
      <c r="AD666" s="51"/>
      <c r="AE666" s="51"/>
      <c r="AF666" s="51"/>
      <c r="AG666" s="51"/>
      <c r="AH666" s="51"/>
      <c r="AI666" s="51"/>
      <c r="AJ666" s="51"/>
      <c r="AK666" s="51"/>
      <c r="AL666" s="51"/>
      <c r="AN666" s="13"/>
      <c r="AO666" s="51"/>
      <c r="AP666" s="51"/>
      <c r="AQ666" s="51"/>
      <c r="AR666" s="51"/>
      <c r="AS666" s="51"/>
      <c r="AT666" s="51"/>
      <c r="AU666" s="51"/>
      <c r="AV666" s="51"/>
      <c r="AW666" s="13"/>
    </row>
    <row r="667" spans="9:49" x14ac:dyDescent="0.2">
      <c r="I667" s="51"/>
      <c r="K667" s="51"/>
      <c r="M667" s="51"/>
      <c r="O667" s="51"/>
      <c r="Q667" s="51"/>
      <c r="R667" s="51"/>
      <c r="T667" s="51"/>
      <c r="V667" s="51"/>
      <c r="W667" s="51"/>
      <c r="Z667" s="51"/>
      <c r="AA667" s="51"/>
      <c r="AB667" s="51"/>
      <c r="AC667" s="51"/>
      <c r="AD667" s="51"/>
      <c r="AE667" s="51"/>
      <c r="AF667" s="51"/>
      <c r="AG667" s="51"/>
      <c r="AH667" s="51"/>
      <c r="AI667" s="51"/>
      <c r="AJ667" s="51"/>
      <c r="AK667" s="51"/>
      <c r="AL667" s="51"/>
      <c r="AN667" s="13"/>
      <c r="AO667" s="51"/>
      <c r="AP667" s="51"/>
      <c r="AQ667" s="51"/>
      <c r="AR667" s="51"/>
      <c r="AS667" s="51"/>
      <c r="AT667" s="51"/>
      <c r="AU667" s="51"/>
      <c r="AV667" s="51"/>
      <c r="AW667" s="13"/>
    </row>
    <row r="668" spans="9:49" x14ac:dyDescent="0.2">
      <c r="I668" s="51"/>
      <c r="K668" s="51"/>
      <c r="M668" s="51"/>
      <c r="O668" s="51"/>
      <c r="Q668" s="51"/>
      <c r="R668" s="51"/>
      <c r="T668" s="51"/>
      <c r="V668" s="51"/>
      <c r="W668" s="51"/>
      <c r="Z668" s="51"/>
      <c r="AA668" s="51"/>
      <c r="AB668" s="51"/>
      <c r="AC668" s="51"/>
      <c r="AD668" s="51"/>
      <c r="AE668" s="51"/>
      <c r="AF668" s="51"/>
      <c r="AG668" s="51"/>
      <c r="AH668" s="51"/>
      <c r="AI668" s="51"/>
      <c r="AJ668" s="51"/>
      <c r="AK668" s="51"/>
      <c r="AL668" s="51"/>
      <c r="AN668" s="13"/>
      <c r="AO668" s="51"/>
      <c r="AP668" s="51"/>
      <c r="AQ668" s="51"/>
      <c r="AR668" s="51"/>
      <c r="AS668" s="51"/>
      <c r="AT668" s="51"/>
      <c r="AU668" s="51"/>
      <c r="AV668" s="51"/>
      <c r="AW668" s="13"/>
    </row>
    <row r="669" spans="9:49" x14ac:dyDescent="0.2">
      <c r="I669" s="51"/>
      <c r="K669" s="51"/>
      <c r="M669" s="51"/>
      <c r="O669" s="51"/>
      <c r="Q669" s="51"/>
      <c r="R669" s="51"/>
      <c r="T669" s="51"/>
      <c r="V669" s="51"/>
      <c r="W669" s="51"/>
      <c r="Z669" s="51"/>
      <c r="AA669" s="51"/>
      <c r="AB669" s="51"/>
      <c r="AC669" s="51"/>
      <c r="AD669" s="51"/>
      <c r="AE669" s="51"/>
      <c r="AF669" s="51"/>
      <c r="AG669" s="51"/>
      <c r="AH669" s="51"/>
      <c r="AI669" s="51"/>
      <c r="AJ669" s="51"/>
      <c r="AK669" s="51"/>
      <c r="AL669" s="51"/>
      <c r="AN669" s="13"/>
      <c r="AO669" s="51"/>
      <c r="AP669" s="51"/>
      <c r="AQ669" s="51"/>
      <c r="AR669" s="51"/>
      <c r="AS669" s="51"/>
      <c r="AT669" s="51"/>
      <c r="AU669" s="51"/>
      <c r="AV669" s="51"/>
      <c r="AW669" s="13"/>
    </row>
    <row r="670" spans="9:49" x14ac:dyDescent="0.2">
      <c r="I670" s="51"/>
      <c r="K670" s="51"/>
      <c r="M670" s="51"/>
      <c r="O670" s="51"/>
      <c r="Q670" s="51"/>
      <c r="R670" s="51"/>
      <c r="T670" s="51"/>
      <c r="V670" s="51"/>
      <c r="W670" s="51"/>
      <c r="Z670" s="51"/>
      <c r="AA670" s="51"/>
      <c r="AB670" s="51"/>
      <c r="AC670" s="51"/>
      <c r="AD670" s="51"/>
      <c r="AE670" s="51"/>
      <c r="AF670" s="51"/>
      <c r="AG670" s="51"/>
      <c r="AH670" s="51"/>
      <c r="AI670" s="51"/>
      <c r="AJ670" s="51"/>
      <c r="AK670" s="51"/>
      <c r="AL670" s="51"/>
      <c r="AN670" s="13"/>
      <c r="AO670" s="51"/>
      <c r="AP670" s="51"/>
      <c r="AQ670" s="51"/>
      <c r="AR670" s="51"/>
      <c r="AS670" s="51"/>
      <c r="AT670" s="51"/>
      <c r="AU670" s="51"/>
      <c r="AV670" s="51"/>
      <c r="AW670" s="13"/>
    </row>
    <row r="671" spans="9:49" x14ac:dyDescent="0.2">
      <c r="I671" s="51"/>
      <c r="K671" s="51"/>
      <c r="M671" s="51"/>
      <c r="O671" s="51"/>
      <c r="Q671" s="51"/>
      <c r="R671" s="51"/>
      <c r="T671" s="51"/>
      <c r="V671" s="51"/>
      <c r="W671" s="51"/>
      <c r="Z671" s="51"/>
      <c r="AA671" s="51"/>
      <c r="AB671" s="51"/>
      <c r="AC671" s="51"/>
      <c r="AD671" s="51"/>
      <c r="AE671" s="51"/>
      <c r="AF671" s="51"/>
      <c r="AG671" s="51"/>
      <c r="AH671" s="51"/>
      <c r="AI671" s="51"/>
      <c r="AJ671" s="51"/>
      <c r="AK671" s="51"/>
      <c r="AL671" s="51"/>
      <c r="AN671" s="13"/>
      <c r="AO671" s="51"/>
      <c r="AP671" s="51"/>
      <c r="AQ671" s="51"/>
      <c r="AR671" s="51"/>
      <c r="AS671" s="51"/>
      <c r="AT671" s="51"/>
      <c r="AU671" s="51"/>
      <c r="AV671" s="51"/>
      <c r="AW671" s="13"/>
    </row>
    <row r="672" spans="9:49" x14ac:dyDescent="0.2">
      <c r="I672" s="51"/>
      <c r="K672" s="51"/>
      <c r="M672" s="51"/>
      <c r="O672" s="51"/>
      <c r="Q672" s="51"/>
      <c r="R672" s="51"/>
      <c r="T672" s="51"/>
      <c r="V672" s="51"/>
      <c r="W672" s="51"/>
      <c r="Z672" s="51"/>
      <c r="AA672" s="51"/>
      <c r="AB672" s="51"/>
      <c r="AC672" s="51"/>
      <c r="AD672" s="51"/>
      <c r="AE672" s="51"/>
      <c r="AF672" s="51"/>
      <c r="AG672" s="51"/>
      <c r="AH672" s="51"/>
      <c r="AI672" s="51"/>
      <c r="AJ672" s="51"/>
      <c r="AK672" s="51"/>
      <c r="AL672" s="51"/>
      <c r="AN672" s="13"/>
      <c r="AO672" s="51"/>
      <c r="AP672" s="51"/>
      <c r="AQ672" s="51"/>
      <c r="AR672" s="51"/>
      <c r="AS672" s="51"/>
      <c r="AT672" s="51"/>
      <c r="AU672" s="51"/>
      <c r="AV672" s="51"/>
      <c r="AW672" s="13"/>
    </row>
    <row r="673" spans="9:49" x14ac:dyDescent="0.2">
      <c r="I673" s="51"/>
      <c r="K673" s="51"/>
      <c r="M673" s="51"/>
      <c r="O673" s="51"/>
      <c r="Q673" s="51"/>
      <c r="R673" s="51"/>
      <c r="T673" s="51"/>
      <c r="V673" s="51"/>
      <c r="W673" s="51"/>
      <c r="Z673" s="51"/>
      <c r="AA673" s="51"/>
      <c r="AB673" s="51"/>
      <c r="AC673" s="51"/>
      <c r="AD673" s="51"/>
      <c r="AE673" s="51"/>
      <c r="AF673" s="51"/>
      <c r="AG673" s="51"/>
      <c r="AH673" s="51"/>
      <c r="AI673" s="51"/>
      <c r="AJ673" s="51"/>
      <c r="AK673" s="51"/>
      <c r="AL673" s="51"/>
      <c r="AN673" s="13"/>
      <c r="AO673" s="51"/>
      <c r="AP673" s="51"/>
      <c r="AQ673" s="51"/>
      <c r="AR673" s="51"/>
      <c r="AS673" s="51"/>
      <c r="AT673" s="51"/>
      <c r="AU673" s="51"/>
      <c r="AV673" s="51"/>
      <c r="AW673" s="13"/>
    </row>
    <row r="674" spans="9:49" x14ac:dyDescent="0.2">
      <c r="I674" s="51"/>
      <c r="K674" s="51"/>
      <c r="M674" s="51"/>
      <c r="O674" s="51"/>
      <c r="Q674" s="51"/>
      <c r="R674" s="51"/>
      <c r="T674" s="51"/>
      <c r="V674" s="51"/>
      <c r="W674" s="51"/>
      <c r="Z674" s="51"/>
      <c r="AA674" s="51"/>
      <c r="AB674" s="51"/>
      <c r="AC674" s="51"/>
      <c r="AD674" s="51"/>
      <c r="AE674" s="51"/>
      <c r="AF674" s="51"/>
      <c r="AG674" s="51"/>
      <c r="AH674" s="51"/>
      <c r="AI674" s="51"/>
      <c r="AJ674" s="51"/>
      <c r="AK674" s="51"/>
      <c r="AL674" s="51"/>
      <c r="AN674" s="13"/>
      <c r="AO674" s="51"/>
      <c r="AP674" s="51"/>
      <c r="AQ674" s="51"/>
      <c r="AR674" s="51"/>
      <c r="AS674" s="51"/>
      <c r="AT674" s="51"/>
      <c r="AU674" s="51"/>
      <c r="AV674" s="51"/>
      <c r="AW674" s="13"/>
    </row>
    <row r="675" spans="9:49" x14ac:dyDescent="0.2">
      <c r="I675" s="51"/>
      <c r="K675" s="51"/>
      <c r="M675" s="51"/>
      <c r="O675" s="51"/>
      <c r="Q675" s="51"/>
      <c r="R675" s="51"/>
      <c r="T675" s="51"/>
      <c r="V675" s="51"/>
      <c r="W675" s="51"/>
      <c r="Z675" s="51"/>
      <c r="AA675" s="51"/>
      <c r="AB675" s="51"/>
      <c r="AC675" s="51"/>
      <c r="AD675" s="51"/>
      <c r="AE675" s="51"/>
      <c r="AF675" s="51"/>
      <c r="AG675" s="51"/>
      <c r="AH675" s="51"/>
      <c r="AI675" s="51"/>
      <c r="AJ675" s="51"/>
      <c r="AK675" s="51"/>
      <c r="AL675" s="51"/>
      <c r="AN675" s="13"/>
      <c r="AO675" s="51"/>
      <c r="AP675" s="51"/>
      <c r="AQ675" s="51"/>
      <c r="AR675" s="51"/>
      <c r="AS675" s="51"/>
      <c r="AT675" s="51"/>
      <c r="AU675" s="51"/>
      <c r="AV675" s="51"/>
      <c r="AW675" s="13"/>
    </row>
    <row r="676" spans="9:49" x14ac:dyDescent="0.2">
      <c r="I676" s="51"/>
      <c r="K676" s="51"/>
      <c r="M676" s="51"/>
      <c r="O676" s="51"/>
      <c r="Q676" s="51"/>
      <c r="R676" s="51"/>
      <c r="T676" s="51"/>
      <c r="V676" s="51"/>
      <c r="W676" s="51"/>
      <c r="Z676" s="51"/>
      <c r="AA676" s="51"/>
      <c r="AB676" s="51"/>
      <c r="AC676" s="51"/>
      <c r="AD676" s="51"/>
      <c r="AE676" s="51"/>
      <c r="AF676" s="51"/>
      <c r="AG676" s="51"/>
      <c r="AH676" s="51"/>
      <c r="AI676" s="51"/>
      <c r="AJ676" s="51"/>
      <c r="AK676" s="51"/>
      <c r="AL676" s="51"/>
      <c r="AN676" s="13"/>
      <c r="AO676" s="51"/>
      <c r="AP676" s="51"/>
      <c r="AQ676" s="51"/>
      <c r="AR676" s="51"/>
      <c r="AS676" s="51"/>
      <c r="AT676" s="51"/>
      <c r="AU676" s="51"/>
      <c r="AV676" s="51"/>
      <c r="AW676" s="13"/>
    </row>
    <row r="677" spans="9:49" x14ac:dyDescent="0.2">
      <c r="I677" s="51"/>
      <c r="K677" s="51"/>
      <c r="M677" s="51"/>
      <c r="O677" s="51"/>
      <c r="Q677" s="51"/>
      <c r="R677" s="51"/>
      <c r="T677" s="51"/>
      <c r="V677" s="51"/>
      <c r="W677" s="51"/>
      <c r="Z677" s="51"/>
      <c r="AA677" s="51"/>
      <c r="AB677" s="51"/>
      <c r="AC677" s="51"/>
      <c r="AD677" s="51"/>
      <c r="AE677" s="51"/>
      <c r="AF677" s="51"/>
      <c r="AG677" s="51"/>
      <c r="AH677" s="51"/>
      <c r="AI677" s="51"/>
      <c r="AJ677" s="51"/>
      <c r="AK677" s="51"/>
      <c r="AL677" s="51"/>
      <c r="AN677" s="13"/>
      <c r="AO677" s="51"/>
      <c r="AP677" s="51"/>
      <c r="AQ677" s="51"/>
      <c r="AR677" s="51"/>
      <c r="AS677" s="51"/>
      <c r="AT677" s="51"/>
      <c r="AU677" s="51"/>
      <c r="AV677" s="51"/>
      <c r="AW677" s="13"/>
    </row>
    <row r="678" spans="9:49" x14ac:dyDescent="0.2">
      <c r="I678" s="51"/>
      <c r="K678" s="51"/>
      <c r="M678" s="51"/>
      <c r="O678" s="51"/>
      <c r="Q678" s="51"/>
      <c r="R678" s="51"/>
      <c r="T678" s="51"/>
      <c r="V678" s="51"/>
      <c r="W678" s="51"/>
      <c r="Z678" s="51"/>
      <c r="AA678" s="51"/>
      <c r="AB678" s="51"/>
      <c r="AC678" s="51"/>
      <c r="AD678" s="51"/>
      <c r="AE678" s="51"/>
      <c r="AF678" s="51"/>
      <c r="AG678" s="51"/>
      <c r="AH678" s="51"/>
      <c r="AI678" s="51"/>
      <c r="AJ678" s="51"/>
      <c r="AK678" s="51"/>
      <c r="AL678" s="51"/>
      <c r="AN678" s="13"/>
      <c r="AO678" s="51"/>
      <c r="AP678" s="51"/>
      <c r="AQ678" s="51"/>
      <c r="AR678" s="51"/>
      <c r="AS678" s="51"/>
      <c r="AT678" s="51"/>
      <c r="AU678" s="51"/>
      <c r="AV678" s="51"/>
      <c r="AW678" s="13"/>
    </row>
    <row r="679" spans="9:49" x14ac:dyDescent="0.2">
      <c r="I679" s="51"/>
      <c r="K679" s="51"/>
      <c r="M679" s="51"/>
      <c r="O679" s="51"/>
      <c r="Q679" s="51"/>
      <c r="R679" s="51"/>
      <c r="T679" s="51"/>
      <c r="V679" s="51"/>
      <c r="W679" s="51"/>
      <c r="Z679" s="51"/>
      <c r="AA679" s="51"/>
      <c r="AB679" s="51"/>
      <c r="AC679" s="51"/>
      <c r="AD679" s="51"/>
      <c r="AE679" s="51"/>
      <c r="AF679" s="51"/>
      <c r="AG679" s="51"/>
      <c r="AH679" s="51"/>
      <c r="AI679" s="51"/>
      <c r="AJ679" s="51"/>
      <c r="AK679" s="51"/>
      <c r="AL679" s="51"/>
      <c r="AN679" s="13"/>
      <c r="AO679" s="51"/>
      <c r="AP679" s="51"/>
      <c r="AQ679" s="51"/>
      <c r="AR679" s="51"/>
      <c r="AS679" s="51"/>
      <c r="AT679" s="51"/>
      <c r="AU679" s="51"/>
      <c r="AV679" s="51"/>
      <c r="AW679" s="13"/>
    </row>
    <row r="680" spans="9:49" x14ac:dyDescent="0.2">
      <c r="I680" s="51"/>
      <c r="K680" s="51"/>
      <c r="M680" s="51"/>
      <c r="O680" s="51"/>
      <c r="Q680" s="51"/>
      <c r="R680" s="51"/>
      <c r="T680" s="51"/>
      <c r="V680" s="51"/>
      <c r="W680" s="51"/>
      <c r="Z680" s="51"/>
      <c r="AA680" s="51"/>
      <c r="AB680" s="51"/>
      <c r="AC680" s="51"/>
      <c r="AD680" s="51"/>
      <c r="AE680" s="51"/>
      <c r="AF680" s="51"/>
      <c r="AG680" s="51"/>
      <c r="AH680" s="51"/>
      <c r="AI680" s="51"/>
      <c r="AJ680" s="51"/>
      <c r="AK680" s="51"/>
      <c r="AL680" s="51"/>
      <c r="AN680" s="13"/>
      <c r="AO680" s="51"/>
      <c r="AP680" s="51"/>
      <c r="AQ680" s="51"/>
      <c r="AR680" s="51"/>
      <c r="AS680" s="51"/>
      <c r="AT680" s="51"/>
      <c r="AU680" s="51"/>
      <c r="AV680" s="51"/>
      <c r="AW680" s="13"/>
    </row>
    <row r="681" spans="9:49" x14ac:dyDescent="0.2">
      <c r="I681" s="51"/>
      <c r="K681" s="51"/>
      <c r="M681" s="51"/>
      <c r="O681" s="51"/>
      <c r="Q681" s="51"/>
      <c r="R681" s="51"/>
      <c r="T681" s="51"/>
      <c r="V681" s="51"/>
      <c r="W681" s="51"/>
      <c r="Z681" s="51"/>
      <c r="AA681" s="51"/>
      <c r="AB681" s="51"/>
      <c r="AC681" s="51"/>
      <c r="AD681" s="51"/>
      <c r="AE681" s="51"/>
      <c r="AF681" s="51"/>
      <c r="AG681" s="51"/>
      <c r="AH681" s="51"/>
      <c r="AI681" s="51"/>
      <c r="AJ681" s="51"/>
      <c r="AK681" s="51"/>
      <c r="AL681" s="51"/>
      <c r="AN681" s="13"/>
      <c r="AO681" s="51"/>
      <c r="AP681" s="51"/>
      <c r="AQ681" s="51"/>
      <c r="AR681" s="51"/>
      <c r="AS681" s="51"/>
      <c r="AT681" s="51"/>
      <c r="AU681" s="51"/>
      <c r="AV681" s="51"/>
      <c r="AW681" s="13"/>
    </row>
    <row r="682" spans="9:49" x14ac:dyDescent="0.2">
      <c r="I682" s="51"/>
      <c r="K682" s="51"/>
      <c r="M682" s="51"/>
      <c r="O682" s="51"/>
      <c r="Q682" s="51"/>
      <c r="R682" s="51"/>
      <c r="T682" s="51"/>
      <c r="V682" s="51"/>
      <c r="W682" s="51"/>
      <c r="Z682" s="51"/>
      <c r="AA682" s="51"/>
      <c r="AB682" s="51"/>
      <c r="AC682" s="51"/>
      <c r="AD682" s="51"/>
      <c r="AE682" s="51"/>
      <c r="AF682" s="51"/>
      <c r="AG682" s="51"/>
      <c r="AH682" s="51"/>
      <c r="AI682" s="51"/>
      <c r="AJ682" s="51"/>
      <c r="AK682" s="51"/>
      <c r="AL682" s="51"/>
      <c r="AN682" s="13"/>
      <c r="AO682" s="51"/>
      <c r="AP682" s="51"/>
      <c r="AQ682" s="51"/>
      <c r="AR682" s="51"/>
      <c r="AS682" s="51"/>
      <c r="AT682" s="51"/>
      <c r="AU682" s="51"/>
      <c r="AV682" s="51"/>
      <c r="AW682" s="13"/>
    </row>
    <row r="683" spans="9:49" x14ac:dyDescent="0.2">
      <c r="I683" s="51"/>
      <c r="K683" s="51"/>
      <c r="M683" s="51"/>
      <c r="O683" s="51"/>
      <c r="Q683" s="51"/>
      <c r="R683" s="51"/>
      <c r="T683" s="51"/>
      <c r="V683" s="51"/>
      <c r="W683" s="51"/>
      <c r="Z683" s="51"/>
      <c r="AA683" s="51"/>
      <c r="AB683" s="51"/>
      <c r="AC683" s="51"/>
      <c r="AD683" s="51"/>
      <c r="AE683" s="51"/>
      <c r="AF683" s="51"/>
      <c r="AG683" s="51"/>
      <c r="AH683" s="51"/>
      <c r="AI683" s="51"/>
      <c r="AJ683" s="51"/>
      <c r="AK683" s="51"/>
      <c r="AL683" s="51"/>
      <c r="AN683" s="13"/>
      <c r="AO683" s="51"/>
      <c r="AP683" s="51"/>
      <c r="AQ683" s="51"/>
      <c r="AR683" s="51"/>
      <c r="AS683" s="51"/>
      <c r="AT683" s="51"/>
      <c r="AU683" s="51"/>
      <c r="AV683" s="51"/>
      <c r="AW683" s="13"/>
    </row>
    <row r="684" spans="9:49" x14ac:dyDescent="0.2">
      <c r="I684" s="51"/>
      <c r="K684" s="51"/>
      <c r="M684" s="51"/>
      <c r="O684" s="51"/>
      <c r="Q684" s="51"/>
      <c r="R684" s="51"/>
      <c r="T684" s="51"/>
      <c r="V684" s="51"/>
      <c r="W684" s="51"/>
      <c r="Z684" s="51"/>
      <c r="AA684" s="51"/>
      <c r="AB684" s="51"/>
      <c r="AC684" s="51"/>
      <c r="AD684" s="51"/>
      <c r="AE684" s="51"/>
      <c r="AF684" s="51"/>
      <c r="AG684" s="51"/>
      <c r="AH684" s="51"/>
      <c r="AI684" s="51"/>
      <c r="AJ684" s="51"/>
      <c r="AK684" s="51"/>
      <c r="AL684" s="51"/>
      <c r="AN684" s="13"/>
      <c r="AO684" s="51"/>
      <c r="AP684" s="51"/>
      <c r="AQ684" s="51"/>
      <c r="AR684" s="51"/>
      <c r="AS684" s="51"/>
      <c r="AT684" s="51"/>
      <c r="AU684" s="51"/>
      <c r="AV684" s="51"/>
      <c r="AW684" s="13"/>
    </row>
    <row r="685" spans="9:49" x14ac:dyDescent="0.2">
      <c r="I685" s="51"/>
      <c r="K685" s="51"/>
      <c r="M685" s="51"/>
      <c r="O685" s="51"/>
      <c r="Q685" s="51"/>
      <c r="R685" s="51"/>
      <c r="T685" s="51"/>
      <c r="V685" s="51"/>
      <c r="W685" s="51"/>
      <c r="Z685" s="51"/>
      <c r="AA685" s="51"/>
      <c r="AB685" s="51"/>
      <c r="AC685" s="51"/>
      <c r="AD685" s="51"/>
      <c r="AE685" s="51"/>
      <c r="AF685" s="51"/>
      <c r="AG685" s="51"/>
      <c r="AH685" s="51"/>
      <c r="AI685" s="51"/>
      <c r="AJ685" s="51"/>
      <c r="AK685" s="51"/>
      <c r="AL685" s="51"/>
      <c r="AN685" s="13"/>
      <c r="AO685" s="51"/>
      <c r="AP685" s="51"/>
      <c r="AQ685" s="51"/>
      <c r="AR685" s="51"/>
      <c r="AS685" s="51"/>
      <c r="AT685" s="51"/>
      <c r="AU685" s="51"/>
      <c r="AV685" s="51"/>
      <c r="AW685" s="13"/>
    </row>
    <row r="686" spans="9:49" x14ac:dyDescent="0.2">
      <c r="I686" s="51"/>
      <c r="K686" s="51"/>
      <c r="M686" s="51"/>
      <c r="O686" s="51"/>
      <c r="Q686" s="51"/>
      <c r="R686" s="51"/>
      <c r="T686" s="51"/>
      <c r="V686" s="51"/>
      <c r="W686" s="51"/>
      <c r="Z686" s="51"/>
      <c r="AA686" s="51"/>
      <c r="AB686" s="51"/>
      <c r="AC686" s="51"/>
      <c r="AD686" s="51"/>
      <c r="AE686" s="51"/>
      <c r="AF686" s="51"/>
      <c r="AG686" s="51"/>
      <c r="AH686" s="51"/>
      <c r="AI686" s="51"/>
      <c r="AJ686" s="51"/>
      <c r="AK686" s="51"/>
      <c r="AL686" s="51"/>
      <c r="AN686" s="13"/>
      <c r="AO686" s="51"/>
      <c r="AP686" s="51"/>
      <c r="AQ686" s="51"/>
      <c r="AR686" s="51"/>
      <c r="AS686" s="51"/>
      <c r="AT686" s="51"/>
      <c r="AU686" s="51"/>
      <c r="AV686" s="51"/>
      <c r="AW686" s="13"/>
    </row>
    <row r="687" spans="9:49" x14ac:dyDescent="0.2">
      <c r="I687" s="51"/>
      <c r="K687" s="51"/>
      <c r="M687" s="51"/>
      <c r="O687" s="51"/>
      <c r="Q687" s="51"/>
      <c r="R687" s="51"/>
      <c r="T687" s="51"/>
      <c r="V687" s="51"/>
      <c r="W687" s="51"/>
      <c r="Z687" s="51"/>
      <c r="AA687" s="51"/>
      <c r="AB687" s="51"/>
      <c r="AC687" s="51"/>
      <c r="AD687" s="51"/>
      <c r="AE687" s="51"/>
      <c r="AF687" s="51"/>
      <c r="AG687" s="51"/>
      <c r="AH687" s="51"/>
      <c r="AI687" s="51"/>
      <c r="AJ687" s="51"/>
      <c r="AK687" s="51"/>
      <c r="AL687" s="51"/>
      <c r="AN687" s="13"/>
      <c r="AO687" s="51"/>
      <c r="AP687" s="51"/>
      <c r="AQ687" s="51"/>
      <c r="AR687" s="51"/>
      <c r="AS687" s="51"/>
      <c r="AT687" s="51"/>
      <c r="AU687" s="51"/>
      <c r="AV687" s="51"/>
      <c r="AW687" s="13"/>
    </row>
    <row r="688" spans="9:49" x14ac:dyDescent="0.2">
      <c r="I688" s="51"/>
      <c r="K688" s="51"/>
      <c r="M688" s="51"/>
      <c r="O688" s="51"/>
      <c r="Q688" s="51"/>
      <c r="R688" s="51"/>
      <c r="T688" s="51"/>
      <c r="V688" s="51"/>
      <c r="W688" s="51"/>
      <c r="Z688" s="51"/>
      <c r="AA688" s="51"/>
      <c r="AB688" s="51"/>
      <c r="AC688" s="51"/>
      <c r="AD688" s="51"/>
      <c r="AE688" s="51"/>
      <c r="AF688" s="51"/>
      <c r="AG688" s="51"/>
      <c r="AH688" s="51"/>
      <c r="AI688" s="51"/>
      <c r="AJ688" s="51"/>
      <c r="AK688" s="51"/>
      <c r="AL688" s="51"/>
      <c r="AN688" s="13"/>
      <c r="AO688" s="51"/>
      <c r="AP688" s="51"/>
      <c r="AQ688" s="51"/>
      <c r="AR688" s="51"/>
      <c r="AS688" s="51"/>
      <c r="AT688" s="51"/>
      <c r="AU688" s="51"/>
      <c r="AV688" s="51"/>
      <c r="AW688" s="13"/>
    </row>
    <row r="689" spans="9:49" x14ac:dyDescent="0.2">
      <c r="I689" s="51"/>
      <c r="K689" s="51"/>
      <c r="M689" s="51"/>
      <c r="O689" s="51"/>
      <c r="Q689" s="51"/>
      <c r="R689" s="51"/>
      <c r="T689" s="51"/>
      <c r="V689" s="51"/>
      <c r="W689" s="51"/>
      <c r="Z689" s="51"/>
      <c r="AA689" s="51"/>
      <c r="AB689" s="51"/>
      <c r="AC689" s="51"/>
      <c r="AD689" s="51"/>
      <c r="AE689" s="51"/>
      <c r="AF689" s="51"/>
      <c r="AG689" s="51"/>
      <c r="AH689" s="51"/>
      <c r="AI689" s="51"/>
      <c r="AJ689" s="51"/>
      <c r="AK689" s="51"/>
      <c r="AL689" s="51"/>
      <c r="AN689" s="13"/>
      <c r="AO689" s="51"/>
      <c r="AP689" s="51"/>
      <c r="AQ689" s="51"/>
      <c r="AR689" s="51"/>
      <c r="AS689" s="51"/>
      <c r="AT689" s="51"/>
      <c r="AU689" s="51"/>
      <c r="AV689" s="51"/>
      <c r="AW689" s="13"/>
    </row>
    <row r="690" spans="9:49" x14ac:dyDescent="0.2">
      <c r="I690" s="51"/>
      <c r="K690" s="51"/>
      <c r="M690" s="51"/>
      <c r="O690" s="51"/>
      <c r="Q690" s="51"/>
      <c r="R690" s="51"/>
      <c r="T690" s="51"/>
      <c r="V690" s="51"/>
      <c r="W690" s="51"/>
      <c r="Z690" s="51"/>
      <c r="AA690" s="51"/>
      <c r="AB690" s="51"/>
      <c r="AC690" s="51"/>
      <c r="AD690" s="51"/>
      <c r="AE690" s="51"/>
      <c r="AF690" s="51"/>
      <c r="AG690" s="51"/>
      <c r="AH690" s="51"/>
      <c r="AI690" s="51"/>
      <c r="AJ690" s="51"/>
      <c r="AK690" s="51"/>
      <c r="AL690" s="51"/>
      <c r="AN690" s="13"/>
      <c r="AO690" s="51"/>
      <c r="AP690" s="51"/>
      <c r="AQ690" s="51"/>
      <c r="AR690" s="51"/>
      <c r="AS690" s="51"/>
      <c r="AT690" s="51"/>
      <c r="AU690" s="51"/>
      <c r="AV690" s="51"/>
      <c r="AW690" s="13"/>
    </row>
    <row r="691" spans="9:49" x14ac:dyDescent="0.2">
      <c r="I691" s="51"/>
      <c r="K691" s="51"/>
      <c r="M691" s="51"/>
      <c r="O691" s="51"/>
      <c r="Q691" s="51"/>
      <c r="R691" s="51"/>
      <c r="T691" s="51"/>
      <c r="V691" s="51"/>
      <c r="W691" s="51"/>
      <c r="Z691" s="51"/>
      <c r="AA691" s="51"/>
      <c r="AB691" s="51"/>
      <c r="AC691" s="51"/>
      <c r="AD691" s="51"/>
      <c r="AE691" s="51"/>
      <c r="AF691" s="51"/>
      <c r="AG691" s="51"/>
      <c r="AH691" s="51"/>
      <c r="AI691" s="51"/>
      <c r="AJ691" s="51"/>
      <c r="AK691" s="51"/>
      <c r="AL691" s="51"/>
      <c r="AN691" s="13"/>
      <c r="AO691" s="51"/>
      <c r="AP691" s="51"/>
      <c r="AQ691" s="51"/>
      <c r="AR691" s="51"/>
      <c r="AS691" s="51"/>
      <c r="AT691" s="51"/>
      <c r="AU691" s="51"/>
      <c r="AV691" s="51"/>
      <c r="AW691" s="13"/>
    </row>
    <row r="692" spans="9:49" x14ac:dyDescent="0.2">
      <c r="I692" s="51"/>
      <c r="K692" s="51"/>
      <c r="M692" s="51"/>
      <c r="O692" s="51"/>
      <c r="Q692" s="51"/>
      <c r="R692" s="51"/>
      <c r="T692" s="51"/>
      <c r="V692" s="51"/>
      <c r="W692" s="51"/>
      <c r="Z692" s="51"/>
      <c r="AA692" s="51"/>
      <c r="AB692" s="51"/>
      <c r="AC692" s="51"/>
      <c r="AD692" s="51"/>
      <c r="AE692" s="51"/>
      <c r="AF692" s="51"/>
      <c r="AG692" s="51"/>
      <c r="AH692" s="51"/>
      <c r="AI692" s="51"/>
      <c r="AJ692" s="51"/>
      <c r="AK692" s="51"/>
      <c r="AL692" s="51"/>
      <c r="AN692" s="13"/>
      <c r="AO692" s="51"/>
      <c r="AP692" s="51"/>
      <c r="AQ692" s="51"/>
      <c r="AR692" s="51"/>
      <c r="AS692" s="51"/>
      <c r="AT692" s="51"/>
      <c r="AU692" s="51"/>
      <c r="AV692" s="51"/>
      <c r="AW692" s="13"/>
    </row>
    <row r="693" spans="9:49" x14ac:dyDescent="0.2">
      <c r="I693" s="51"/>
      <c r="K693" s="51"/>
      <c r="M693" s="51"/>
      <c r="O693" s="51"/>
      <c r="Q693" s="51"/>
      <c r="R693" s="51"/>
      <c r="T693" s="51"/>
      <c r="V693" s="51"/>
      <c r="W693" s="51"/>
      <c r="Z693" s="51"/>
      <c r="AA693" s="51"/>
      <c r="AB693" s="51"/>
      <c r="AC693" s="51"/>
      <c r="AD693" s="51"/>
      <c r="AE693" s="51"/>
      <c r="AF693" s="51"/>
      <c r="AG693" s="51"/>
      <c r="AH693" s="51"/>
      <c r="AI693" s="51"/>
      <c r="AJ693" s="51"/>
      <c r="AK693" s="51"/>
      <c r="AL693" s="51"/>
      <c r="AN693" s="13"/>
      <c r="AO693" s="51"/>
      <c r="AP693" s="51"/>
      <c r="AQ693" s="51"/>
      <c r="AR693" s="51"/>
      <c r="AS693" s="51"/>
      <c r="AT693" s="51"/>
      <c r="AU693" s="51"/>
      <c r="AV693" s="51"/>
      <c r="AW693" s="13"/>
    </row>
    <row r="694" spans="9:49" x14ac:dyDescent="0.2">
      <c r="I694" s="51"/>
      <c r="K694" s="51"/>
      <c r="M694" s="51"/>
      <c r="O694" s="51"/>
      <c r="Q694" s="51"/>
      <c r="R694" s="51"/>
      <c r="T694" s="51"/>
      <c r="V694" s="51"/>
      <c r="W694" s="51"/>
      <c r="Z694" s="51"/>
      <c r="AA694" s="51"/>
      <c r="AB694" s="51"/>
      <c r="AC694" s="51"/>
      <c r="AD694" s="51"/>
      <c r="AE694" s="51"/>
      <c r="AF694" s="51"/>
      <c r="AG694" s="51"/>
      <c r="AH694" s="51"/>
      <c r="AI694" s="51"/>
      <c r="AJ694" s="51"/>
      <c r="AK694" s="51"/>
      <c r="AL694" s="51"/>
      <c r="AN694" s="13"/>
      <c r="AO694" s="51"/>
      <c r="AP694" s="51"/>
      <c r="AQ694" s="51"/>
      <c r="AR694" s="51"/>
      <c r="AS694" s="51"/>
      <c r="AT694" s="51"/>
      <c r="AU694" s="51"/>
      <c r="AV694" s="51"/>
      <c r="AW694" s="13"/>
    </row>
    <row r="695" spans="9:49" x14ac:dyDescent="0.2">
      <c r="I695" s="51"/>
      <c r="K695" s="51"/>
      <c r="M695" s="51"/>
      <c r="O695" s="51"/>
      <c r="Q695" s="51"/>
      <c r="R695" s="51"/>
      <c r="T695" s="51"/>
      <c r="V695" s="51"/>
      <c r="W695" s="51"/>
      <c r="Z695" s="51"/>
      <c r="AA695" s="51"/>
      <c r="AB695" s="51"/>
      <c r="AC695" s="51"/>
      <c r="AD695" s="51"/>
      <c r="AE695" s="51"/>
      <c r="AF695" s="51"/>
      <c r="AG695" s="51"/>
      <c r="AH695" s="51"/>
      <c r="AI695" s="51"/>
      <c r="AJ695" s="51"/>
      <c r="AK695" s="51"/>
      <c r="AL695" s="51"/>
      <c r="AN695" s="13"/>
      <c r="AO695" s="51"/>
      <c r="AP695" s="51"/>
      <c r="AQ695" s="51"/>
      <c r="AR695" s="51"/>
      <c r="AS695" s="51"/>
      <c r="AT695" s="51"/>
      <c r="AU695" s="51"/>
      <c r="AV695" s="51"/>
      <c r="AW695" s="13"/>
    </row>
    <row r="696" spans="9:49" x14ac:dyDescent="0.2">
      <c r="I696" s="51"/>
      <c r="K696" s="51"/>
      <c r="M696" s="51"/>
      <c r="O696" s="51"/>
      <c r="Q696" s="51"/>
      <c r="R696" s="51"/>
      <c r="T696" s="51"/>
      <c r="V696" s="51"/>
      <c r="W696" s="51"/>
      <c r="Z696" s="51"/>
      <c r="AA696" s="51"/>
      <c r="AB696" s="51"/>
      <c r="AC696" s="51"/>
      <c r="AD696" s="51"/>
      <c r="AE696" s="51"/>
      <c r="AF696" s="51"/>
      <c r="AG696" s="51"/>
      <c r="AH696" s="51"/>
      <c r="AI696" s="51"/>
      <c r="AJ696" s="51"/>
      <c r="AK696" s="51"/>
      <c r="AL696" s="51"/>
      <c r="AN696" s="13"/>
      <c r="AO696" s="51"/>
      <c r="AP696" s="51"/>
      <c r="AQ696" s="51"/>
      <c r="AR696" s="51"/>
      <c r="AS696" s="51"/>
      <c r="AT696" s="51"/>
      <c r="AU696" s="51"/>
      <c r="AV696" s="51"/>
      <c r="AW696" s="13"/>
    </row>
    <row r="697" spans="9:49" x14ac:dyDescent="0.2">
      <c r="I697" s="51"/>
      <c r="K697" s="51"/>
      <c r="M697" s="51"/>
      <c r="O697" s="51"/>
      <c r="Q697" s="51"/>
      <c r="R697" s="51"/>
      <c r="T697" s="51"/>
      <c r="V697" s="51"/>
      <c r="W697" s="51"/>
      <c r="Z697" s="51"/>
      <c r="AA697" s="51"/>
      <c r="AB697" s="51"/>
      <c r="AC697" s="51"/>
      <c r="AD697" s="51"/>
      <c r="AE697" s="51"/>
      <c r="AF697" s="51"/>
      <c r="AG697" s="51"/>
      <c r="AH697" s="51"/>
      <c r="AI697" s="51"/>
      <c r="AJ697" s="51"/>
      <c r="AK697" s="51"/>
      <c r="AL697" s="51"/>
      <c r="AN697" s="13"/>
      <c r="AO697" s="51"/>
      <c r="AP697" s="51"/>
      <c r="AQ697" s="51"/>
      <c r="AR697" s="51"/>
      <c r="AS697" s="51"/>
      <c r="AT697" s="51"/>
      <c r="AU697" s="51"/>
      <c r="AV697" s="51"/>
      <c r="AW697" s="13"/>
    </row>
    <row r="698" spans="9:49" x14ac:dyDescent="0.2">
      <c r="I698" s="51"/>
      <c r="K698" s="51"/>
      <c r="M698" s="51"/>
      <c r="O698" s="51"/>
      <c r="Q698" s="51"/>
      <c r="R698" s="51"/>
      <c r="T698" s="51"/>
      <c r="V698" s="51"/>
      <c r="W698" s="51"/>
      <c r="Z698" s="51"/>
      <c r="AA698" s="51"/>
      <c r="AB698" s="51"/>
      <c r="AC698" s="51"/>
      <c r="AD698" s="51"/>
      <c r="AE698" s="51"/>
      <c r="AF698" s="51"/>
      <c r="AG698" s="51"/>
      <c r="AH698" s="51"/>
      <c r="AI698" s="51"/>
      <c r="AJ698" s="51"/>
      <c r="AK698" s="51"/>
      <c r="AL698" s="51"/>
      <c r="AN698" s="13"/>
      <c r="AO698" s="51"/>
      <c r="AP698" s="51"/>
      <c r="AQ698" s="51"/>
      <c r="AR698" s="51"/>
      <c r="AS698" s="51"/>
      <c r="AT698" s="51"/>
      <c r="AU698" s="51"/>
      <c r="AV698" s="51"/>
      <c r="AW698" s="13"/>
    </row>
    <row r="699" spans="9:49" x14ac:dyDescent="0.2">
      <c r="I699" s="51"/>
      <c r="K699" s="51"/>
      <c r="M699" s="51"/>
      <c r="O699" s="51"/>
      <c r="Q699" s="51"/>
      <c r="R699" s="51"/>
      <c r="T699" s="51"/>
      <c r="V699" s="51"/>
      <c r="W699" s="51"/>
      <c r="Z699" s="51"/>
      <c r="AA699" s="51"/>
      <c r="AB699" s="51"/>
      <c r="AC699" s="51"/>
      <c r="AD699" s="51"/>
      <c r="AE699" s="51"/>
      <c r="AF699" s="51"/>
      <c r="AG699" s="51"/>
      <c r="AH699" s="51"/>
      <c r="AI699" s="51"/>
      <c r="AJ699" s="51"/>
      <c r="AK699" s="51"/>
      <c r="AL699" s="51"/>
      <c r="AN699" s="13"/>
      <c r="AO699" s="51"/>
      <c r="AP699" s="51"/>
      <c r="AQ699" s="51"/>
      <c r="AR699" s="51"/>
      <c r="AS699" s="51"/>
      <c r="AT699" s="51"/>
      <c r="AU699" s="51"/>
      <c r="AV699" s="51"/>
      <c r="AW699" s="13"/>
    </row>
    <row r="700" spans="9:49" x14ac:dyDescent="0.2">
      <c r="I700" s="51"/>
      <c r="K700" s="51"/>
      <c r="M700" s="51"/>
      <c r="O700" s="51"/>
      <c r="Q700" s="51"/>
      <c r="R700" s="51"/>
      <c r="T700" s="51"/>
      <c r="V700" s="51"/>
      <c r="W700" s="51"/>
      <c r="Z700" s="51"/>
      <c r="AA700" s="51"/>
      <c r="AB700" s="51"/>
      <c r="AC700" s="51"/>
      <c r="AD700" s="51"/>
      <c r="AE700" s="51"/>
      <c r="AF700" s="51"/>
      <c r="AG700" s="51"/>
      <c r="AH700" s="51"/>
      <c r="AI700" s="51"/>
      <c r="AJ700" s="51"/>
      <c r="AK700" s="51"/>
      <c r="AL700" s="51"/>
      <c r="AN700" s="13"/>
      <c r="AO700" s="51"/>
      <c r="AP700" s="51"/>
      <c r="AQ700" s="51"/>
      <c r="AR700" s="51"/>
      <c r="AS700" s="51"/>
      <c r="AT700" s="51"/>
      <c r="AU700" s="51"/>
      <c r="AV700" s="51"/>
      <c r="AW700" s="13"/>
    </row>
    <row r="701" spans="9:49" x14ac:dyDescent="0.2">
      <c r="I701" s="51"/>
      <c r="K701" s="51"/>
      <c r="M701" s="51"/>
      <c r="O701" s="51"/>
      <c r="Q701" s="51"/>
      <c r="R701" s="51"/>
      <c r="T701" s="51"/>
      <c r="V701" s="51"/>
      <c r="W701" s="51"/>
      <c r="Z701" s="51"/>
      <c r="AA701" s="51"/>
      <c r="AB701" s="51"/>
      <c r="AC701" s="51"/>
      <c r="AD701" s="51"/>
      <c r="AE701" s="51"/>
      <c r="AF701" s="51"/>
      <c r="AG701" s="51"/>
      <c r="AH701" s="51"/>
      <c r="AI701" s="51"/>
      <c r="AJ701" s="51"/>
      <c r="AK701" s="51"/>
      <c r="AL701" s="51"/>
      <c r="AN701" s="13"/>
      <c r="AO701" s="51"/>
      <c r="AP701" s="51"/>
      <c r="AQ701" s="51"/>
      <c r="AR701" s="51"/>
      <c r="AS701" s="51"/>
      <c r="AT701" s="51"/>
      <c r="AU701" s="51"/>
      <c r="AV701" s="51"/>
      <c r="AW701" s="13"/>
    </row>
    <row r="702" spans="9:49" x14ac:dyDescent="0.2">
      <c r="I702" s="51"/>
      <c r="K702" s="51"/>
      <c r="M702" s="51"/>
      <c r="O702" s="51"/>
      <c r="Q702" s="51"/>
      <c r="R702" s="51"/>
      <c r="T702" s="51"/>
      <c r="V702" s="51"/>
      <c r="W702" s="51"/>
      <c r="Z702" s="51"/>
      <c r="AA702" s="51"/>
      <c r="AB702" s="51"/>
      <c r="AC702" s="51"/>
      <c r="AD702" s="51"/>
      <c r="AE702" s="51"/>
      <c r="AF702" s="51"/>
      <c r="AG702" s="51"/>
      <c r="AH702" s="51"/>
      <c r="AI702" s="51"/>
      <c r="AJ702" s="51"/>
      <c r="AK702" s="51"/>
      <c r="AL702" s="51"/>
      <c r="AN702" s="13"/>
      <c r="AO702" s="51"/>
      <c r="AP702" s="51"/>
      <c r="AQ702" s="51"/>
      <c r="AR702" s="51"/>
      <c r="AS702" s="51"/>
      <c r="AT702" s="51"/>
      <c r="AU702" s="51"/>
      <c r="AV702" s="51"/>
      <c r="AW702" s="13"/>
    </row>
    <row r="703" spans="9:49" x14ac:dyDescent="0.2">
      <c r="I703" s="51"/>
      <c r="K703" s="51"/>
      <c r="M703" s="51"/>
      <c r="O703" s="51"/>
      <c r="Q703" s="51"/>
      <c r="R703" s="51"/>
      <c r="T703" s="51"/>
      <c r="V703" s="51"/>
      <c r="W703" s="51"/>
      <c r="Z703" s="51"/>
      <c r="AA703" s="51"/>
      <c r="AB703" s="51"/>
      <c r="AC703" s="51"/>
      <c r="AD703" s="51"/>
      <c r="AE703" s="51"/>
      <c r="AF703" s="51"/>
      <c r="AG703" s="51"/>
      <c r="AH703" s="51"/>
      <c r="AI703" s="51"/>
      <c r="AJ703" s="51"/>
      <c r="AK703" s="51"/>
      <c r="AL703" s="51"/>
      <c r="AN703" s="13"/>
      <c r="AO703" s="51"/>
      <c r="AP703" s="51"/>
      <c r="AQ703" s="51"/>
      <c r="AR703" s="51"/>
      <c r="AS703" s="51"/>
      <c r="AT703" s="51"/>
      <c r="AU703" s="51"/>
      <c r="AV703" s="51"/>
      <c r="AW703" s="13"/>
    </row>
    <row r="704" spans="9:49" x14ac:dyDescent="0.2">
      <c r="I704" s="51"/>
      <c r="K704" s="51"/>
      <c r="M704" s="51"/>
      <c r="O704" s="51"/>
      <c r="Q704" s="51"/>
      <c r="R704" s="51"/>
      <c r="T704" s="51"/>
      <c r="V704" s="51"/>
      <c r="W704" s="51"/>
      <c r="Z704" s="51"/>
      <c r="AA704" s="51"/>
      <c r="AB704" s="51"/>
      <c r="AC704" s="51"/>
      <c r="AD704" s="51"/>
      <c r="AE704" s="51"/>
      <c r="AF704" s="51"/>
      <c r="AG704" s="51"/>
      <c r="AH704" s="51"/>
      <c r="AI704" s="51"/>
      <c r="AJ704" s="51"/>
      <c r="AK704" s="51"/>
      <c r="AL704" s="51"/>
      <c r="AN704" s="13"/>
      <c r="AO704" s="51"/>
      <c r="AP704" s="51"/>
      <c r="AQ704" s="51"/>
      <c r="AR704" s="51"/>
      <c r="AS704" s="51"/>
      <c r="AT704" s="51"/>
      <c r="AU704" s="51"/>
      <c r="AV704" s="51"/>
      <c r="AW704" s="13"/>
    </row>
    <row r="705" spans="9:49" x14ac:dyDescent="0.2">
      <c r="I705" s="51"/>
      <c r="K705" s="51"/>
      <c r="M705" s="51"/>
      <c r="O705" s="51"/>
      <c r="Q705" s="51"/>
      <c r="R705" s="51"/>
      <c r="T705" s="51"/>
      <c r="V705" s="51"/>
      <c r="W705" s="51"/>
      <c r="Z705" s="51"/>
      <c r="AA705" s="51"/>
      <c r="AB705" s="51"/>
      <c r="AC705" s="51"/>
      <c r="AD705" s="51"/>
      <c r="AE705" s="51"/>
      <c r="AF705" s="51"/>
      <c r="AG705" s="51"/>
      <c r="AH705" s="51"/>
      <c r="AI705" s="51"/>
      <c r="AJ705" s="51"/>
      <c r="AK705" s="51"/>
      <c r="AL705" s="51"/>
      <c r="AN705" s="13"/>
      <c r="AO705" s="51"/>
      <c r="AP705" s="51"/>
      <c r="AQ705" s="51"/>
      <c r="AR705" s="51"/>
      <c r="AS705" s="51"/>
      <c r="AT705" s="51"/>
      <c r="AU705" s="51"/>
      <c r="AV705" s="51"/>
      <c r="AW705" s="13"/>
    </row>
    <row r="706" spans="9:49" x14ac:dyDescent="0.2">
      <c r="I706" s="51"/>
      <c r="K706" s="51"/>
      <c r="M706" s="51"/>
      <c r="O706" s="51"/>
      <c r="Q706" s="51"/>
      <c r="R706" s="51"/>
      <c r="T706" s="51"/>
      <c r="V706" s="51"/>
      <c r="W706" s="51"/>
      <c r="Z706" s="51"/>
      <c r="AA706" s="51"/>
      <c r="AB706" s="51"/>
      <c r="AC706" s="51"/>
      <c r="AD706" s="51"/>
      <c r="AE706" s="51"/>
      <c r="AF706" s="51"/>
      <c r="AG706" s="51"/>
      <c r="AH706" s="51"/>
      <c r="AI706" s="51"/>
      <c r="AJ706" s="51"/>
      <c r="AK706" s="51"/>
      <c r="AL706" s="51"/>
      <c r="AN706" s="13"/>
      <c r="AO706" s="51"/>
      <c r="AP706" s="51"/>
      <c r="AQ706" s="51"/>
      <c r="AR706" s="51"/>
      <c r="AS706" s="51"/>
      <c r="AT706" s="51"/>
      <c r="AU706" s="51"/>
      <c r="AV706" s="51"/>
      <c r="AW706" s="13"/>
    </row>
    <row r="707" spans="9:49" x14ac:dyDescent="0.2">
      <c r="I707" s="51"/>
      <c r="K707" s="51"/>
      <c r="M707" s="51"/>
      <c r="O707" s="51"/>
      <c r="Q707" s="51"/>
      <c r="R707" s="51"/>
      <c r="T707" s="51"/>
      <c r="V707" s="51"/>
      <c r="W707" s="51"/>
      <c r="Z707" s="51"/>
      <c r="AA707" s="51"/>
      <c r="AB707" s="51"/>
      <c r="AC707" s="51"/>
      <c r="AD707" s="51"/>
      <c r="AE707" s="51"/>
      <c r="AF707" s="51"/>
      <c r="AG707" s="51"/>
      <c r="AH707" s="51"/>
      <c r="AI707" s="51"/>
      <c r="AJ707" s="51"/>
      <c r="AK707" s="51"/>
      <c r="AL707" s="51"/>
      <c r="AN707" s="13"/>
      <c r="AO707" s="51"/>
      <c r="AP707" s="51"/>
      <c r="AQ707" s="51"/>
      <c r="AR707" s="51"/>
      <c r="AS707" s="51"/>
      <c r="AT707" s="51"/>
      <c r="AU707" s="51"/>
      <c r="AV707" s="51"/>
      <c r="AW707" s="13"/>
    </row>
    <row r="708" spans="9:49" x14ac:dyDescent="0.2">
      <c r="I708" s="51"/>
      <c r="K708" s="51"/>
      <c r="M708" s="51"/>
      <c r="O708" s="51"/>
      <c r="Q708" s="51"/>
      <c r="R708" s="51"/>
      <c r="T708" s="51"/>
      <c r="V708" s="51"/>
      <c r="W708" s="51"/>
      <c r="Z708" s="51"/>
      <c r="AA708" s="51"/>
      <c r="AB708" s="51"/>
      <c r="AC708" s="51"/>
      <c r="AD708" s="51"/>
      <c r="AE708" s="51"/>
      <c r="AF708" s="51"/>
      <c r="AG708" s="51"/>
      <c r="AH708" s="51"/>
      <c r="AI708" s="51"/>
      <c r="AJ708" s="51"/>
      <c r="AK708" s="51"/>
      <c r="AL708" s="51"/>
      <c r="AN708" s="13"/>
      <c r="AO708" s="51"/>
      <c r="AP708" s="51"/>
      <c r="AQ708" s="51"/>
      <c r="AR708" s="51"/>
      <c r="AS708" s="51"/>
      <c r="AT708" s="51"/>
      <c r="AU708" s="51"/>
      <c r="AV708" s="51"/>
      <c r="AW708" s="13"/>
    </row>
    <row r="709" spans="9:49" x14ac:dyDescent="0.2">
      <c r="I709" s="51"/>
      <c r="K709" s="51"/>
      <c r="M709" s="51"/>
      <c r="O709" s="51"/>
      <c r="Q709" s="51"/>
      <c r="R709" s="51"/>
      <c r="T709" s="51"/>
      <c r="V709" s="51"/>
      <c r="W709" s="51"/>
      <c r="Z709" s="51"/>
      <c r="AA709" s="51"/>
      <c r="AB709" s="51"/>
      <c r="AC709" s="51"/>
      <c r="AD709" s="51"/>
      <c r="AE709" s="51"/>
      <c r="AF709" s="51"/>
      <c r="AG709" s="51"/>
      <c r="AH709" s="51"/>
      <c r="AI709" s="51"/>
      <c r="AJ709" s="51"/>
      <c r="AK709" s="51"/>
      <c r="AL709" s="51"/>
      <c r="AN709" s="13"/>
      <c r="AO709" s="51"/>
      <c r="AP709" s="51"/>
      <c r="AQ709" s="51"/>
      <c r="AR709" s="51"/>
      <c r="AS709" s="51"/>
      <c r="AT709" s="51"/>
      <c r="AU709" s="51"/>
      <c r="AV709" s="51"/>
      <c r="AW709" s="13"/>
    </row>
    <row r="710" spans="9:49" x14ac:dyDescent="0.2">
      <c r="I710" s="51"/>
      <c r="K710" s="51"/>
      <c r="M710" s="51"/>
      <c r="O710" s="51"/>
      <c r="Q710" s="51"/>
      <c r="R710" s="51"/>
      <c r="T710" s="51"/>
      <c r="V710" s="51"/>
      <c r="W710" s="51"/>
      <c r="Z710" s="51"/>
      <c r="AA710" s="51"/>
      <c r="AB710" s="51"/>
      <c r="AC710" s="51"/>
      <c r="AD710" s="51"/>
      <c r="AE710" s="51"/>
      <c r="AF710" s="51"/>
      <c r="AG710" s="51"/>
      <c r="AH710" s="51"/>
      <c r="AI710" s="51"/>
      <c r="AJ710" s="51"/>
      <c r="AK710" s="51"/>
      <c r="AL710" s="51"/>
      <c r="AN710" s="13"/>
      <c r="AO710" s="51"/>
      <c r="AP710" s="51"/>
      <c r="AQ710" s="51"/>
      <c r="AR710" s="51"/>
      <c r="AS710" s="51"/>
      <c r="AT710" s="51"/>
      <c r="AU710" s="51"/>
      <c r="AV710" s="51"/>
      <c r="AW710" s="13"/>
    </row>
    <row r="711" spans="9:49" x14ac:dyDescent="0.2">
      <c r="I711" s="51"/>
      <c r="K711" s="51"/>
      <c r="M711" s="51"/>
      <c r="O711" s="51"/>
      <c r="Q711" s="51"/>
      <c r="R711" s="51"/>
      <c r="T711" s="51"/>
      <c r="V711" s="51"/>
      <c r="W711" s="51"/>
      <c r="Z711" s="51"/>
      <c r="AA711" s="51"/>
      <c r="AB711" s="51"/>
      <c r="AC711" s="51"/>
      <c r="AD711" s="51"/>
      <c r="AE711" s="51"/>
      <c r="AF711" s="51"/>
      <c r="AG711" s="51"/>
      <c r="AH711" s="51"/>
      <c r="AI711" s="51"/>
      <c r="AJ711" s="51"/>
      <c r="AK711" s="51"/>
      <c r="AL711" s="51"/>
      <c r="AN711" s="13"/>
      <c r="AO711" s="51"/>
      <c r="AP711" s="51"/>
      <c r="AQ711" s="51"/>
      <c r="AR711" s="51"/>
      <c r="AS711" s="51"/>
      <c r="AT711" s="51"/>
      <c r="AU711" s="51"/>
      <c r="AV711" s="51"/>
      <c r="AW711" s="13"/>
    </row>
    <row r="712" spans="9:49" x14ac:dyDescent="0.2">
      <c r="I712" s="51"/>
      <c r="K712" s="51"/>
      <c r="M712" s="51"/>
      <c r="O712" s="51"/>
      <c r="Q712" s="51"/>
      <c r="R712" s="51"/>
      <c r="T712" s="51"/>
      <c r="V712" s="51"/>
      <c r="W712" s="51"/>
      <c r="Z712" s="51"/>
      <c r="AA712" s="51"/>
      <c r="AB712" s="51"/>
      <c r="AC712" s="51"/>
      <c r="AD712" s="51"/>
      <c r="AE712" s="51"/>
      <c r="AF712" s="51"/>
      <c r="AG712" s="51"/>
      <c r="AH712" s="51"/>
      <c r="AI712" s="51"/>
      <c r="AJ712" s="51"/>
      <c r="AK712" s="51"/>
      <c r="AL712" s="51"/>
      <c r="AN712" s="13"/>
      <c r="AO712" s="51"/>
      <c r="AP712" s="51"/>
      <c r="AQ712" s="51"/>
      <c r="AR712" s="51"/>
      <c r="AS712" s="51"/>
      <c r="AT712" s="51"/>
      <c r="AU712" s="51"/>
      <c r="AV712" s="51"/>
      <c r="AW712" s="13"/>
    </row>
    <row r="713" spans="9:49" x14ac:dyDescent="0.2">
      <c r="I713" s="51"/>
      <c r="K713" s="51"/>
      <c r="M713" s="51"/>
      <c r="O713" s="51"/>
      <c r="Q713" s="51"/>
      <c r="R713" s="51"/>
      <c r="T713" s="51"/>
      <c r="V713" s="51"/>
      <c r="W713" s="51"/>
      <c r="Z713" s="51"/>
      <c r="AA713" s="51"/>
      <c r="AB713" s="51"/>
      <c r="AC713" s="51"/>
      <c r="AD713" s="51"/>
      <c r="AE713" s="51"/>
      <c r="AF713" s="51"/>
      <c r="AG713" s="51"/>
      <c r="AH713" s="51"/>
      <c r="AI713" s="51"/>
      <c r="AJ713" s="51"/>
      <c r="AK713" s="51"/>
      <c r="AL713" s="51"/>
      <c r="AN713" s="13"/>
      <c r="AO713" s="51"/>
      <c r="AP713" s="51"/>
      <c r="AQ713" s="51"/>
      <c r="AR713" s="51"/>
      <c r="AS713" s="51"/>
      <c r="AT713" s="51"/>
      <c r="AU713" s="51"/>
      <c r="AV713" s="51"/>
      <c r="AW713" s="13"/>
    </row>
    <row r="714" spans="9:49" x14ac:dyDescent="0.2">
      <c r="I714" s="51"/>
      <c r="K714" s="51"/>
      <c r="M714" s="51"/>
      <c r="O714" s="51"/>
      <c r="Q714" s="51"/>
      <c r="R714" s="51"/>
      <c r="T714" s="51"/>
      <c r="V714" s="51"/>
      <c r="W714" s="51"/>
      <c r="Z714" s="51"/>
      <c r="AA714" s="51"/>
      <c r="AB714" s="51"/>
      <c r="AC714" s="51"/>
      <c r="AD714" s="51"/>
      <c r="AE714" s="51"/>
      <c r="AF714" s="51"/>
      <c r="AG714" s="51"/>
      <c r="AH714" s="51"/>
      <c r="AI714" s="51"/>
      <c r="AJ714" s="51"/>
      <c r="AK714" s="51"/>
      <c r="AL714" s="51"/>
      <c r="AN714" s="13"/>
      <c r="AO714" s="51"/>
      <c r="AP714" s="51"/>
      <c r="AQ714" s="51"/>
      <c r="AR714" s="51"/>
      <c r="AS714" s="51"/>
      <c r="AT714" s="51"/>
      <c r="AU714" s="51"/>
      <c r="AV714" s="51"/>
      <c r="AW714" s="13"/>
    </row>
    <row r="715" spans="9:49" x14ac:dyDescent="0.2">
      <c r="I715" s="51"/>
      <c r="K715" s="51"/>
      <c r="M715" s="51"/>
      <c r="O715" s="51"/>
      <c r="Q715" s="51"/>
      <c r="R715" s="51"/>
      <c r="T715" s="51"/>
      <c r="V715" s="51"/>
      <c r="W715" s="51"/>
      <c r="Z715" s="51"/>
      <c r="AA715" s="51"/>
      <c r="AB715" s="51"/>
      <c r="AC715" s="51"/>
      <c r="AD715" s="51"/>
      <c r="AE715" s="51"/>
      <c r="AF715" s="51"/>
      <c r="AG715" s="51"/>
      <c r="AH715" s="51"/>
      <c r="AI715" s="51"/>
      <c r="AJ715" s="51"/>
      <c r="AK715" s="51"/>
      <c r="AL715" s="51"/>
      <c r="AN715" s="13"/>
      <c r="AO715" s="51"/>
      <c r="AP715" s="51"/>
      <c r="AQ715" s="51"/>
      <c r="AR715" s="51"/>
      <c r="AS715" s="51"/>
      <c r="AT715" s="51"/>
      <c r="AU715" s="51"/>
      <c r="AV715" s="51"/>
      <c r="AW715" s="13"/>
    </row>
    <row r="716" spans="9:49" x14ac:dyDescent="0.2">
      <c r="I716" s="51"/>
      <c r="K716" s="51"/>
      <c r="M716" s="51"/>
      <c r="O716" s="51"/>
      <c r="Q716" s="51"/>
      <c r="R716" s="51"/>
      <c r="T716" s="51"/>
      <c r="V716" s="51"/>
      <c r="W716" s="51"/>
      <c r="Z716" s="51"/>
      <c r="AA716" s="51"/>
      <c r="AB716" s="51"/>
      <c r="AC716" s="51"/>
      <c r="AD716" s="51"/>
      <c r="AE716" s="51"/>
      <c r="AF716" s="51"/>
      <c r="AG716" s="51"/>
      <c r="AH716" s="51"/>
      <c r="AI716" s="51"/>
      <c r="AJ716" s="51"/>
      <c r="AK716" s="51"/>
      <c r="AL716" s="51"/>
      <c r="AN716" s="13"/>
      <c r="AO716" s="51"/>
      <c r="AP716" s="51"/>
      <c r="AQ716" s="51"/>
      <c r="AR716" s="51"/>
      <c r="AS716" s="51"/>
      <c r="AT716" s="51"/>
      <c r="AU716" s="51"/>
      <c r="AV716" s="51"/>
      <c r="AW716" s="13"/>
    </row>
    <row r="717" spans="9:49" x14ac:dyDescent="0.2">
      <c r="I717" s="51"/>
      <c r="K717" s="51"/>
      <c r="M717" s="51"/>
      <c r="O717" s="51"/>
      <c r="Q717" s="51"/>
      <c r="R717" s="51"/>
      <c r="T717" s="51"/>
      <c r="V717" s="51"/>
      <c r="W717" s="51"/>
      <c r="Z717" s="51"/>
      <c r="AA717" s="51"/>
      <c r="AB717" s="51"/>
      <c r="AC717" s="51"/>
      <c r="AD717" s="51"/>
      <c r="AE717" s="51"/>
      <c r="AF717" s="51"/>
      <c r="AG717" s="51"/>
      <c r="AH717" s="51"/>
      <c r="AI717" s="51"/>
      <c r="AJ717" s="51"/>
      <c r="AK717" s="51"/>
      <c r="AL717" s="51"/>
      <c r="AN717" s="13"/>
      <c r="AO717" s="51"/>
      <c r="AP717" s="51"/>
      <c r="AQ717" s="51"/>
      <c r="AR717" s="51"/>
      <c r="AS717" s="51"/>
      <c r="AT717" s="51"/>
      <c r="AU717" s="51"/>
      <c r="AV717" s="51"/>
      <c r="AW717" s="13"/>
    </row>
    <row r="718" spans="9:49" x14ac:dyDescent="0.2">
      <c r="I718" s="51"/>
      <c r="K718" s="51"/>
      <c r="M718" s="51"/>
      <c r="O718" s="51"/>
      <c r="Q718" s="51"/>
      <c r="R718" s="51"/>
      <c r="T718" s="51"/>
      <c r="V718" s="51"/>
      <c r="W718" s="51"/>
      <c r="Z718" s="51"/>
      <c r="AA718" s="51"/>
      <c r="AB718" s="51"/>
      <c r="AC718" s="51"/>
      <c r="AD718" s="51"/>
      <c r="AE718" s="51"/>
      <c r="AF718" s="51"/>
      <c r="AG718" s="51"/>
      <c r="AH718" s="51"/>
      <c r="AI718" s="51"/>
      <c r="AJ718" s="51"/>
      <c r="AK718" s="51"/>
      <c r="AL718" s="51"/>
      <c r="AN718" s="13"/>
      <c r="AO718" s="51"/>
      <c r="AP718" s="51"/>
      <c r="AQ718" s="51"/>
      <c r="AR718" s="51"/>
      <c r="AS718" s="51"/>
      <c r="AT718" s="51"/>
      <c r="AU718" s="51"/>
      <c r="AV718" s="51"/>
      <c r="AW718" s="13"/>
    </row>
    <row r="719" spans="9:49" x14ac:dyDescent="0.2">
      <c r="I719" s="51"/>
      <c r="K719" s="51"/>
      <c r="M719" s="51"/>
      <c r="O719" s="51"/>
      <c r="Q719" s="51"/>
      <c r="R719" s="51"/>
      <c r="T719" s="51"/>
      <c r="V719" s="51"/>
      <c r="W719" s="51"/>
      <c r="Z719" s="51"/>
      <c r="AA719" s="51"/>
      <c r="AB719" s="51"/>
      <c r="AC719" s="51"/>
      <c r="AD719" s="51"/>
      <c r="AE719" s="51"/>
      <c r="AF719" s="51"/>
      <c r="AG719" s="51"/>
      <c r="AH719" s="51"/>
      <c r="AI719" s="51"/>
      <c r="AJ719" s="51"/>
      <c r="AK719" s="51"/>
      <c r="AL719" s="51"/>
      <c r="AN719" s="13"/>
      <c r="AO719" s="51"/>
      <c r="AP719" s="51"/>
      <c r="AQ719" s="51"/>
      <c r="AR719" s="51"/>
      <c r="AS719" s="51"/>
      <c r="AT719" s="51"/>
      <c r="AU719" s="51"/>
      <c r="AV719" s="51"/>
      <c r="AW719" s="13"/>
    </row>
    <row r="720" spans="9:49" x14ac:dyDescent="0.2">
      <c r="I720" s="51"/>
      <c r="K720" s="51"/>
      <c r="M720" s="51"/>
      <c r="O720" s="51"/>
      <c r="Q720" s="51"/>
      <c r="R720" s="51"/>
      <c r="T720" s="51"/>
      <c r="V720" s="51"/>
      <c r="W720" s="51"/>
      <c r="Z720" s="51"/>
      <c r="AA720" s="51"/>
      <c r="AB720" s="51"/>
      <c r="AC720" s="51"/>
      <c r="AD720" s="51"/>
      <c r="AE720" s="51"/>
      <c r="AF720" s="51"/>
      <c r="AG720" s="51"/>
      <c r="AH720" s="51"/>
      <c r="AI720" s="51"/>
      <c r="AJ720" s="51"/>
      <c r="AK720" s="51"/>
      <c r="AL720" s="51"/>
      <c r="AN720" s="13"/>
      <c r="AO720" s="51"/>
      <c r="AP720" s="51"/>
      <c r="AQ720" s="51"/>
      <c r="AR720" s="51"/>
      <c r="AS720" s="51"/>
      <c r="AT720" s="51"/>
      <c r="AU720" s="51"/>
      <c r="AV720" s="51"/>
      <c r="AW720" s="13"/>
    </row>
    <row r="721" spans="9:49" x14ac:dyDescent="0.2">
      <c r="I721" s="51"/>
      <c r="K721" s="51"/>
      <c r="M721" s="51"/>
      <c r="O721" s="51"/>
      <c r="Q721" s="51"/>
      <c r="R721" s="51"/>
      <c r="T721" s="51"/>
      <c r="V721" s="51"/>
      <c r="W721" s="51"/>
      <c r="Z721" s="51"/>
      <c r="AA721" s="51"/>
      <c r="AB721" s="51"/>
      <c r="AC721" s="51"/>
      <c r="AD721" s="51"/>
      <c r="AE721" s="51"/>
      <c r="AF721" s="51"/>
      <c r="AG721" s="51"/>
      <c r="AH721" s="51"/>
      <c r="AI721" s="51"/>
      <c r="AJ721" s="51"/>
      <c r="AK721" s="51"/>
      <c r="AL721" s="51"/>
      <c r="AN721" s="13"/>
      <c r="AO721" s="51"/>
      <c r="AP721" s="51"/>
      <c r="AQ721" s="51"/>
      <c r="AR721" s="51"/>
      <c r="AS721" s="51"/>
      <c r="AT721" s="51"/>
      <c r="AU721" s="51"/>
      <c r="AV721" s="51"/>
      <c r="AW721" s="13"/>
    </row>
    <row r="722" spans="9:49" x14ac:dyDescent="0.2">
      <c r="I722" s="51"/>
      <c r="K722" s="51"/>
      <c r="M722" s="51"/>
      <c r="O722" s="51"/>
      <c r="Q722" s="51"/>
      <c r="R722" s="51"/>
      <c r="T722" s="51"/>
      <c r="V722" s="51"/>
      <c r="W722" s="51"/>
      <c r="Z722" s="51"/>
      <c r="AA722" s="51"/>
      <c r="AB722" s="51"/>
      <c r="AC722" s="51"/>
      <c r="AD722" s="51"/>
      <c r="AE722" s="51"/>
      <c r="AF722" s="51"/>
      <c r="AG722" s="51"/>
      <c r="AH722" s="51"/>
      <c r="AI722" s="51"/>
      <c r="AJ722" s="51"/>
      <c r="AK722" s="51"/>
      <c r="AL722" s="51"/>
      <c r="AN722" s="13"/>
      <c r="AO722" s="51"/>
      <c r="AP722" s="51"/>
      <c r="AQ722" s="51"/>
      <c r="AR722" s="51"/>
      <c r="AS722" s="51"/>
      <c r="AT722" s="51"/>
      <c r="AU722" s="51"/>
      <c r="AV722" s="51"/>
      <c r="AW722" s="13"/>
    </row>
    <row r="723" spans="9:49" x14ac:dyDescent="0.2">
      <c r="I723" s="51"/>
      <c r="K723" s="51"/>
      <c r="M723" s="51"/>
      <c r="O723" s="51"/>
      <c r="Q723" s="51"/>
      <c r="R723" s="51"/>
      <c r="T723" s="51"/>
      <c r="V723" s="51"/>
      <c r="W723" s="51"/>
      <c r="Z723" s="51"/>
      <c r="AA723" s="51"/>
      <c r="AB723" s="51"/>
      <c r="AC723" s="51"/>
      <c r="AD723" s="51"/>
      <c r="AE723" s="51"/>
      <c r="AF723" s="51"/>
      <c r="AG723" s="51"/>
      <c r="AH723" s="51"/>
      <c r="AI723" s="51"/>
      <c r="AJ723" s="51"/>
      <c r="AK723" s="51"/>
      <c r="AL723" s="51"/>
      <c r="AN723" s="13"/>
      <c r="AO723" s="51"/>
      <c r="AP723" s="51"/>
      <c r="AQ723" s="51"/>
      <c r="AR723" s="51"/>
      <c r="AS723" s="51"/>
      <c r="AT723" s="51"/>
      <c r="AU723" s="51"/>
      <c r="AV723" s="51"/>
      <c r="AW723" s="13"/>
    </row>
    <row r="724" spans="9:49" x14ac:dyDescent="0.2">
      <c r="I724" s="51"/>
      <c r="K724" s="51"/>
      <c r="M724" s="51"/>
      <c r="O724" s="51"/>
      <c r="Q724" s="51"/>
      <c r="R724" s="51"/>
      <c r="T724" s="51"/>
      <c r="V724" s="51"/>
      <c r="W724" s="51"/>
      <c r="Z724" s="51"/>
      <c r="AA724" s="51"/>
      <c r="AB724" s="51"/>
      <c r="AC724" s="51"/>
      <c r="AD724" s="51"/>
      <c r="AE724" s="51"/>
      <c r="AF724" s="51"/>
      <c r="AG724" s="51"/>
      <c r="AH724" s="51"/>
      <c r="AI724" s="51"/>
      <c r="AJ724" s="51"/>
      <c r="AK724" s="51"/>
      <c r="AL724" s="51"/>
      <c r="AN724" s="13"/>
      <c r="AO724" s="51"/>
      <c r="AP724" s="51"/>
      <c r="AQ724" s="51"/>
      <c r="AR724" s="51"/>
      <c r="AS724" s="51"/>
      <c r="AT724" s="51"/>
      <c r="AU724" s="51"/>
      <c r="AV724" s="51"/>
      <c r="AW724" s="13"/>
    </row>
    <row r="725" spans="9:49" x14ac:dyDescent="0.2">
      <c r="I725" s="51"/>
      <c r="K725" s="51"/>
      <c r="M725" s="51"/>
      <c r="O725" s="51"/>
      <c r="Q725" s="51"/>
      <c r="R725" s="51"/>
      <c r="T725" s="51"/>
      <c r="V725" s="51"/>
      <c r="W725" s="51"/>
      <c r="Z725" s="51"/>
      <c r="AA725" s="51"/>
      <c r="AB725" s="51"/>
      <c r="AC725" s="51"/>
      <c r="AD725" s="51"/>
      <c r="AE725" s="51"/>
      <c r="AF725" s="51"/>
      <c r="AG725" s="51"/>
      <c r="AH725" s="51"/>
      <c r="AI725" s="51"/>
      <c r="AJ725" s="51"/>
      <c r="AK725" s="51"/>
      <c r="AL725" s="51"/>
      <c r="AN725" s="13"/>
      <c r="AO725" s="51"/>
      <c r="AP725" s="51"/>
      <c r="AQ725" s="51"/>
      <c r="AR725" s="51"/>
      <c r="AS725" s="51"/>
      <c r="AT725" s="51"/>
      <c r="AU725" s="51"/>
      <c r="AV725" s="51"/>
      <c r="AW725" s="13"/>
    </row>
    <row r="726" spans="9:49" x14ac:dyDescent="0.2">
      <c r="I726" s="51"/>
      <c r="K726" s="51"/>
      <c r="M726" s="51"/>
      <c r="O726" s="51"/>
      <c r="Q726" s="51"/>
      <c r="R726" s="51"/>
      <c r="T726" s="51"/>
      <c r="V726" s="51"/>
      <c r="W726" s="51"/>
      <c r="Z726" s="51"/>
      <c r="AA726" s="51"/>
      <c r="AB726" s="51"/>
      <c r="AC726" s="51"/>
      <c r="AD726" s="51"/>
      <c r="AE726" s="51"/>
      <c r="AF726" s="51"/>
      <c r="AG726" s="51"/>
      <c r="AH726" s="51"/>
      <c r="AI726" s="51"/>
      <c r="AJ726" s="51"/>
      <c r="AK726" s="51"/>
      <c r="AL726" s="51"/>
      <c r="AN726" s="13"/>
      <c r="AO726" s="51"/>
      <c r="AP726" s="51"/>
      <c r="AQ726" s="51"/>
      <c r="AR726" s="51"/>
      <c r="AS726" s="51"/>
      <c r="AT726" s="51"/>
      <c r="AU726" s="51"/>
      <c r="AV726" s="51"/>
      <c r="AW726" s="13"/>
    </row>
    <row r="727" spans="9:49" x14ac:dyDescent="0.2">
      <c r="I727" s="51"/>
      <c r="K727" s="51"/>
      <c r="M727" s="51"/>
      <c r="O727" s="51"/>
      <c r="Q727" s="51"/>
      <c r="R727" s="51"/>
      <c r="T727" s="51"/>
      <c r="V727" s="51"/>
      <c r="W727" s="51"/>
      <c r="Z727" s="51"/>
      <c r="AA727" s="51"/>
      <c r="AB727" s="51"/>
      <c r="AC727" s="51"/>
      <c r="AD727" s="51"/>
      <c r="AE727" s="51"/>
      <c r="AF727" s="51"/>
      <c r="AG727" s="51"/>
      <c r="AH727" s="51"/>
      <c r="AI727" s="51"/>
      <c r="AJ727" s="51"/>
      <c r="AK727" s="51"/>
      <c r="AL727" s="51"/>
      <c r="AN727" s="13"/>
      <c r="AO727" s="51"/>
      <c r="AP727" s="51"/>
      <c r="AQ727" s="51"/>
      <c r="AR727" s="51"/>
      <c r="AS727" s="51"/>
      <c r="AT727" s="51"/>
      <c r="AU727" s="51"/>
      <c r="AV727" s="51"/>
      <c r="AW727" s="13"/>
    </row>
    <row r="728" spans="9:49" x14ac:dyDescent="0.2">
      <c r="I728" s="51"/>
      <c r="K728" s="51"/>
      <c r="M728" s="51"/>
      <c r="O728" s="51"/>
      <c r="Q728" s="51"/>
      <c r="R728" s="51"/>
      <c r="T728" s="51"/>
      <c r="V728" s="51"/>
      <c r="W728" s="51"/>
      <c r="Z728" s="51"/>
      <c r="AA728" s="51"/>
      <c r="AB728" s="51"/>
      <c r="AC728" s="51"/>
      <c r="AD728" s="51"/>
      <c r="AE728" s="51"/>
      <c r="AF728" s="51"/>
      <c r="AG728" s="51"/>
      <c r="AH728" s="51"/>
      <c r="AI728" s="51"/>
      <c r="AJ728" s="51"/>
      <c r="AK728" s="51"/>
      <c r="AL728" s="51"/>
      <c r="AN728" s="13"/>
      <c r="AO728" s="51"/>
      <c r="AP728" s="51"/>
      <c r="AQ728" s="51"/>
      <c r="AR728" s="51"/>
      <c r="AS728" s="51"/>
      <c r="AT728" s="51"/>
      <c r="AU728" s="51"/>
      <c r="AV728" s="51"/>
      <c r="AW728" s="13"/>
    </row>
    <row r="729" spans="9:49" x14ac:dyDescent="0.2">
      <c r="I729" s="51"/>
      <c r="K729" s="51"/>
      <c r="M729" s="51"/>
      <c r="O729" s="51"/>
      <c r="Q729" s="51"/>
      <c r="R729" s="51"/>
      <c r="T729" s="51"/>
      <c r="V729" s="51"/>
      <c r="W729" s="51"/>
      <c r="Z729" s="51"/>
      <c r="AA729" s="51"/>
      <c r="AB729" s="51"/>
      <c r="AC729" s="51"/>
      <c r="AD729" s="51"/>
      <c r="AE729" s="51"/>
      <c r="AF729" s="51"/>
      <c r="AG729" s="51"/>
      <c r="AH729" s="51"/>
      <c r="AI729" s="51"/>
      <c r="AJ729" s="51"/>
      <c r="AK729" s="51"/>
      <c r="AL729" s="51"/>
      <c r="AN729" s="13"/>
      <c r="AO729" s="51"/>
      <c r="AP729" s="51"/>
      <c r="AQ729" s="51"/>
      <c r="AR729" s="51"/>
      <c r="AS729" s="51"/>
      <c r="AT729" s="51"/>
      <c r="AU729" s="51"/>
      <c r="AV729" s="51"/>
      <c r="AW729" s="13"/>
    </row>
    <row r="730" spans="9:49" x14ac:dyDescent="0.2">
      <c r="I730" s="51"/>
      <c r="K730" s="51"/>
      <c r="M730" s="51"/>
      <c r="O730" s="51"/>
      <c r="Q730" s="51"/>
      <c r="R730" s="51"/>
      <c r="T730" s="51"/>
      <c r="V730" s="51"/>
      <c r="W730" s="51"/>
      <c r="Z730" s="51"/>
      <c r="AA730" s="51"/>
      <c r="AB730" s="51"/>
      <c r="AC730" s="51"/>
      <c r="AD730" s="51"/>
      <c r="AE730" s="51"/>
      <c r="AF730" s="51"/>
      <c r="AG730" s="51"/>
      <c r="AH730" s="51"/>
      <c r="AI730" s="51"/>
      <c r="AJ730" s="51"/>
      <c r="AK730" s="51"/>
      <c r="AL730" s="51"/>
      <c r="AN730" s="13"/>
      <c r="AO730" s="51"/>
      <c r="AP730" s="51"/>
      <c r="AQ730" s="51"/>
      <c r="AR730" s="51"/>
      <c r="AS730" s="51"/>
      <c r="AT730" s="51"/>
      <c r="AU730" s="51"/>
      <c r="AV730" s="51"/>
      <c r="AW730" s="13"/>
    </row>
    <row r="731" spans="9:49" x14ac:dyDescent="0.2">
      <c r="I731" s="51"/>
      <c r="K731" s="51"/>
      <c r="M731" s="51"/>
      <c r="O731" s="51"/>
      <c r="Q731" s="51"/>
      <c r="R731" s="51"/>
      <c r="T731" s="51"/>
      <c r="V731" s="51"/>
      <c r="W731" s="51"/>
      <c r="Z731" s="51"/>
      <c r="AA731" s="51"/>
      <c r="AB731" s="51"/>
      <c r="AC731" s="51"/>
      <c r="AD731" s="51"/>
      <c r="AE731" s="51"/>
      <c r="AF731" s="51"/>
      <c r="AG731" s="51"/>
      <c r="AH731" s="51"/>
      <c r="AI731" s="51"/>
      <c r="AJ731" s="51"/>
      <c r="AK731" s="51"/>
      <c r="AL731" s="51"/>
      <c r="AN731" s="13"/>
      <c r="AO731" s="51"/>
      <c r="AP731" s="51"/>
      <c r="AQ731" s="51"/>
      <c r="AR731" s="51"/>
      <c r="AS731" s="51"/>
      <c r="AT731" s="51"/>
      <c r="AU731" s="51"/>
      <c r="AV731" s="51"/>
      <c r="AW731" s="13"/>
    </row>
    <row r="732" spans="9:49" x14ac:dyDescent="0.2">
      <c r="I732" s="51"/>
      <c r="K732" s="51"/>
      <c r="M732" s="51"/>
      <c r="O732" s="51"/>
      <c r="Q732" s="51"/>
      <c r="R732" s="51"/>
      <c r="T732" s="51"/>
      <c r="V732" s="51"/>
      <c r="W732" s="51"/>
      <c r="Z732" s="51"/>
      <c r="AA732" s="51"/>
      <c r="AB732" s="51"/>
      <c r="AC732" s="51"/>
      <c r="AD732" s="51"/>
      <c r="AE732" s="51"/>
      <c r="AF732" s="51"/>
      <c r="AG732" s="51"/>
      <c r="AH732" s="51"/>
      <c r="AI732" s="51"/>
      <c r="AJ732" s="51"/>
      <c r="AK732" s="51"/>
      <c r="AL732" s="51"/>
      <c r="AN732" s="13"/>
      <c r="AO732" s="51"/>
      <c r="AP732" s="51"/>
      <c r="AQ732" s="51"/>
      <c r="AR732" s="51"/>
      <c r="AS732" s="51"/>
      <c r="AT732" s="51"/>
      <c r="AU732" s="51"/>
      <c r="AV732" s="51"/>
      <c r="AW732" s="13"/>
    </row>
    <row r="733" spans="9:49" x14ac:dyDescent="0.2">
      <c r="I733" s="51"/>
      <c r="K733" s="51"/>
      <c r="M733" s="51"/>
      <c r="O733" s="51"/>
      <c r="Q733" s="51"/>
      <c r="R733" s="51"/>
      <c r="T733" s="51"/>
      <c r="V733" s="51"/>
      <c r="W733" s="51"/>
      <c r="Z733" s="51"/>
      <c r="AA733" s="51"/>
      <c r="AB733" s="51"/>
      <c r="AC733" s="51"/>
      <c r="AD733" s="51"/>
      <c r="AE733" s="51"/>
      <c r="AF733" s="51"/>
      <c r="AG733" s="51"/>
      <c r="AH733" s="51"/>
      <c r="AI733" s="51"/>
      <c r="AJ733" s="51"/>
      <c r="AK733" s="51"/>
      <c r="AL733" s="51"/>
      <c r="AN733" s="13"/>
      <c r="AO733" s="51"/>
      <c r="AP733" s="51"/>
      <c r="AQ733" s="51"/>
      <c r="AR733" s="51"/>
      <c r="AS733" s="51"/>
      <c r="AT733" s="51"/>
      <c r="AU733" s="51"/>
      <c r="AV733" s="51"/>
      <c r="AW733" s="13"/>
    </row>
    <row r="734" spans="9:49" x14ac:dyDescent="0.2">
      <c r="I734" s="51"/>
      <c r="K734" s="51"/>
      <c r="M734" s="51"/>
      <c r="O734" s="51"/>
      <c r="Q734" s="51"/>
      <c r="R734" s="51"/>
      <c r="T734" s="51"/>
      <c r="V734" s="51"/>
      <c r="W734" s="51"/>
      <c r="Z734" s="51"/>
      <c r="AA734" s="51"/>
      <c r="AB734" s="51"/>
      <c r="AC734" s="51"/>
      <c r="AD734" s="51"/>
      <c r="AE734" s="51"/>
      <c r="AF734" s="51"/>
      <c r="AG734" s="51"/>
      <c r="AH734" s="51"/>
      <c r="AI734" s="51"/>
      <c r="AJ734" s="51"/>
      <c r="AK734" s="51"/>
      <c r="AL734" s="51"/>
      <c r="AN734" s="13"/>
      <c r="AO734" s="51"/>
      <c r="AP734" s="51"/>
      <c r="AQ734" s="51"/>
      <c r="AR734" s="51"/>
      <c r="AS734" s="51"/>
      <c r="AT734" s="51"/>
      <c r="AU734" s="51"/>
      <c r="AV734" s="51"/>
      <c r="AW734" s="13"/>
    </row>
    <row r="735" spans="9:49" x14ac:dyDescent="0.2">
      <c r="I735" s="51"/>
      <c r="K735" s="51"/>
      <c r="M735" s="51"/>
      <c r="O735" s="51"/>
      <c r="Q735" s="51"/>
      <c r="R735" s="51"/>
      <c r="T735" s="51"/>
      <c r="V735" s="51"/>
      <c r="W735" s="51"/>
      <c r="Z735" s="51"/>
      <c r="AA735" s="51"/>
      <c r="AB735" s="51"/>
      <c r="AC735" s="51"/>
      <c r="AD735" s="51"/>
      <c r="AE735" s="51"/>
      <c r="AF735" s="51"/>
      <c r="AG735" s="51"/>
      <c r="AH735" s="51"/>
      <c r="AI735" s="51"/>
      <c r="AJ735" s="51"/>
      <c r="AK735" s="51"/>
      <c r="AL735" s="51"/>
      <c r="AN735" s="13"/>
      <c r="AO735" s="51"/>
      <c r="AP735" s="51"/>
      <c r="AQ735" s="51"/>
      <c r="AR735" s="51"/>
      <c r="AS735" s="51"/>
      <c r="AT735" s="51"/>
      <c r="AU735" s="51"/>
      <c r="AV735" s="51"/>
      <c r="AW735" s="13"/>
    </row>
    <row r="736" spans="9:49" x14ac:dyDescent="0.2">
      <c r="I736" s="51"/>
      <c r="K736" s="51"/>
      <c r="M736" s="51"/>
      <c r="O736" s="51"/>
      <c r="Q736" s="51"/>
      <c r="R736" s="51"/>
      <c r="T736" s="51"/>
      <c r="V736" s="51"/>
      <c r="W736" s="51"/>
      <c r="Z736" s="51"/>
      <c r="AA736" s="51"/>
      <c r="AB736" s="51"/>
      <c r="AC736" s="51"/>
      <c r="AD736" s="51"/>
      <c r="AE736" s="51"/>
      <c r="AF736" s="51"/>
      <c r="AG736" s="51"/>
      <c r="AH736" s="51"/>
      <c r="AI736" s="51"/>
      <c r="AJ736" s="51"/>
      <c r="AK736" s="51"/>
      <c r="AL736" s="51"/>
      <c r="AN736" s="13"/>
      <c r="AO736" s="51"/>
      <c r="AP736" s="51"/>
      <c r="AQ736" s="51"/>
      <c r="AR736" s="51"/>
      <c r="AS736" s="51"/>
      <c r="AT736" s="51"/>
      <c r="AU736" s="51"/>
      <c r="AV736" s="51"/>
      <c r="AW736" s="13"/>
    </row>
    <row r="737" spans="9:49" x14ac:dyDescent="0.2">
      <c r="I737" s="51"/>
      <c r="K737" s="51"/>
      <c r="M737" s="51"/>
      <c r="O737" s="51"/>
      <c r="Q737" s="51"/>
      <c r="R737" s="51"/>
      <c r="T737" s="51"/>
      <c r="V737" s="51"/>
      <c r="W737" s="51"/>
      <c r="Z737" s="51"/>
      <c r="AA737" s="51"/>
      <c r="AB737" s="51"/>
      <c r="AC737" s="51"/>
      <c r="AD737" s="51"/>
      <c r="AE737" s="51"/>
      <c r="AF737" s="51"/>
      <c r="AG737" s="51"/>
      <c r="AH737" s="51"/>
      <c r="AI737" s="51"/>
      <c r="AJ737" s="51"/>
      <c r="AK737" s="51"/>
      <c r="AL737" s="51"/>
      <c r="AN737" s="13"/>
      <c r="AO737" s="51"/>
      <c r="AP737" s="51"/>
      <c r="AQ737" s="51"/>
      <c r="AR737" s="51"/>
      <c r="AS737" s="51"/>
      <c r="AT737" s="51"/>
      <c r="AU737" s="51"/>
      <c r="AV737" s="51"/>
      <c r="AW737" s="13"/>
    </row>
    <row r="738" spans="9:49" x14ac:dyDescent="0.2">
      <c r="I738" s="51"/>
      <c r="K738" s="51"/>
      <c r="M738" s="51"/>
      <c r="O738" s="51"/>
      <c r="Q738" s="51"/>
      <c r="R738" s="51"/>
      <c r="T738" s="51"/>
      <c r="V738" s="51"/>
      <c r="W738" s="51"/>
      <c r="Z738" s="51"/>
      <c r="AA738" s="51"/>
      <c r="AB738" s="51"/>
      <c r="AC738" s="51"/>
      <c r="AD738" s="51"/>
      <c r="AE738" s="51"/>
      <c r="AF738" s="51"/>
      <c r="AG738" s="51"/>
      <c r="AH738" s="51"/>
      <c r="AI738" s="51"/>
      <c r="AJ738" s="51"/>
      <c r="AK738" s="51"/>
      <c r="AL738" s="51"/>
      <c r="AN738" s="13"/>
      <c r="AO738" s="51"/>
      <c r="AP738" s="51"/>
      <c r="AQ738" s="51"/>
      <c r="AR738" s="51"/>
      <c r="AS738" s="51"/>
      <c r="AT738" s="51"/>
      <c r="AU738" s="51"/>
      <c r="AV738" s="51"/>
      <c r="AW738" s="13"/>
    </row>
    <row r="739" spans="9:49" x14ac:dyDescent="0.2">
      <c r="I739" s="51"/>
      <c r="K739" s="51"/>
      <c r="M739" s="51"/>
      <c r="O739" s="51"/>
      <c r="Q739" s="51"/>
      <c r="R739" s="51"/>
      <c r="T739" s="51"/>
      <c r="V739" s="51"/>
      <c r="W739" s="51"/>
      <c r="Z739" s="51"/>
      <c r="AA739" s="51"/>
      <c r="AB739" s="51"/>
      <c r="AC739" s="51"/>
      <c r="AD739" s="51"/>
      <c r="AE739" s="51"/>
      <c r="AF739" s="51"/>
      <c r="AG739" s="51"/>
      <c r="AH739" s="51"/>
      <c r="AI739" s="51"/>
      <c r="AJ739" s="51"/>
      <c r="AK739" s="51"/>
      <c r="AL739" s="51"/>
      <c r="AN739" s="13"/>
      <c r="AO739" s="51"/>
      <c r="AP739" s="51"/>
      <c r="AQ739" s="51"/>
      <c r="AR739" s="51"/>
      <c r="AS739" s="51"/>
      <c r="AT739" s="51"/>
      <c r="AU739" s="51"/>
      <c r="AV739" s="51"/>
      <c r="AW739" s="13"/>
    </row>
    <row r="740" spans="9:49" x14ac:dyDescent="0.2">
      <c r="I740" s="51"/>
      <c r="K740" s="51"/>
      <c r="M740" s="51"/>
      <c r="O740" s="51"/>
      <c r="Q740" s="51"/>
      <c r="R740" s="51"/>
      <c r="T740" s="51"/>
      <c r="V740" s="51"/>
      <c r="W740" s="51"/>
      <c r="Z740" s="51"/>
      <c r="AA740" s="51"/>
      <c r="AB740" s="51"/>
      <c r="AC740" s="51"/>
      <c r="AD740" s="51"/>
      <c r="AE740" s="51"/>
      <c r="AF740" s="51"/>
      <c r="AG740" s="51"/>
      <c r="AH740" s="51"/>
      <c r="AI740" s="51"/>
      <c r="AJ740" s="51"/>
      <c r="AK740" s="51"/>
      <c r="AL740" s="51"/>
      <c r="AN740" s="13"/>
      <c r="AO740" s="51"/>
      <c r="AP740" s="51"/>
      <c r="AQ740" s="51"/>
      <c r="AR740" s="51"/>
      <c r="AS740" s="51"/>
      <c r="AT740" s="51"/>
      <c r="AU740" s="51"/>
      <c r="AV740" s="51"/>
      <c r="AW740" s="13"/>
    </row>
    <row r="741" spans="9:49" x14ac:dyDescent="0.2">
      <c r="I741" s="51"/>
      <c r="K741" s="51"/>
      <c r="M741" s="51"/>
      <c r="O741" s="51"/>
      <c r="Q741" s="51"/>
      <c r="R741" s="51"/>
      <c r="T741" s="51"/>
      <c r="V741" s="51"/>
      <c r="W741" s="51"/>
      <c r="Z741" s="51"/>
      <c r="AA741" s="51"/>
      <c r="AB741" s="51"/>
      <c r="AC741" s="51"/>
      <c r="AD741" s="51"/>
      <c r="AE741" s="51"/>
      <c r="AF741" s="51"/>
      <c r="AG741" s="51"/>
      <c r="AH741" s="51"/>
      <c r="AI741" s="51"/>
      <c r="AJ741" s="51"/>
      <c r="AK741" s="51"/>
      <c r="AL741" s="51"/>
      <c r="AN741" s="13"/>
      <c r="AO741" s="51"/>
      <c r="AP741" s="51"/>
      <c r="AQ741" s="51"/>
      <c r="AR741" s="51"/>
      <c r="AS741" s="51"/>
      <c r="AT741" s="51"/>
      <c r="AU741" s="51"/>
      <c r="AV741" s="51"/>
      <c r="AW741" s="13"/>
    </row>
    <row r="742" spans="9:49" x14ac:dyDescent="0.2">
      <c r="I742" s="51"/>
      <c r="K742" s="51"/>
      <c r="M742" s="51"/>
      <c r="O742" s="51"/>
      <c r="Q742" s="51"/>
      <c r="R742" s="51"/>
      <c r="T742" s="51"/>
      <c r="V742" s="51"/>
      <c r="W742" s="51"/>
      <c r="Z742" s="51"/>
      <c r="AA742" s="51"/>
      <c r="AB742" s="51"/>
      <c r="AC742" s="51"/>
      <c r="AD742" s="51"/>
      <c r="AE742" s="51"/>
      <c r="AF742" s="51"/>
      <c r="AG742" s="51"/>
      <c r="AH742" s="51"/>
      <c r="AI742" s="51"/>
      <c r="AJ742" s="51"/>
      <c r="AK742" s="51"/>
      <c r="AL742" s="51"/>
      <c r="AN742" s="13"/>
      <c r="AO742" s="51"/>
      <c r="AP742" s="51"/>
      <c r="AQ742" s="51"/>
      <c r="AR742" s="51"/>
      <c r="AS742" s="51"/>
      <c r="AT742" s="51"/>
      <c r="AU742" s="51"/>
      <c r="AV742" s="51"/>
      <c r="AW742" s="13"/>
    </row>
    <row r="743" spans="9:49" x14ac:dyDescent="0.2">
      <c r="I743" s="51"/>
      <c r="K743" s="51"/>
      <c r="M743" s="51"/>
      <c r="O743" s="51"/>
      <c r="Q743" s="51"/>
      <c r="R743" s="51"/>
      <c r="T743" s="51"/>
      <c r="V743" s="51"/>
      <c r="W743" s="51"/>
      <c r="Z743" s="51"/>
      <c r="AA743" s="51"/>
      <c r="AB743" s="51"/>
      <c r="AC743" s="51"/>
      <c r="AD743" s="51"/>
      <c r="AE743" s="51"/>
      <c r="AF743" s="51"/>
      <c r="AG743" s="51"/>
      <c r="AH743" s="51"/>
      <c r="AI743" s="51"/>
      <c r="AJ743" s="51"/>
      <c r="AK743" s="51"/>
      <c r="AL743" s="51"/>
      <c r="AN743" s="13"/>
      <c r="AO743" s="51"/>
      <c r="AP743" s="51"/>
      <c r="AQ743" s="51"/>
      <c r="AR743" s="51"/>
      <c r="AS743" s="51"/>
      <c r="AT743" s="51"/>
      <c r="AU743" s="51"/>
      <c r="AV743" s="51"/>
      <c r="AW743" s="13"/>
    </row>
    <row r="744" spans="9:49" x14ac:dyDescent="0.2">
      <c r="I744" s="51"/>
      <c r="K744" s="51"/>
      <c r="M744" s="51"/>
      <c r="O744" s="51"/>
      <c r="Q744" s="51"/>
      <c r="R744" s="51"/>
      <c r="T744" s="51"/>
      <c r="V744" s="51"/>
      <c r="W744" s="51"/>
      <c r="Z744" s="51"/>
      <c r="AA744" s="51"/>
      <c r="AB744" s="51"/>
      <c r="AC744" s="51"/>
      <c r="AD744" s="51"/>
      <c r="AE744" s="51"/>
      <c r="AF744" s="51"/>
      <c r="AG744" s="51"/>
      <c r="AH744" s="51"/>
      <c r="AI744" s="51"/>
      <c r="AJ744" s="51"/>
      <c r="AK744" s="51"/>
      <c r="AL744" s="51"/>
      <c r="AN744" s="13"/>
      <c r="AO744" s="51"/>
      <c r="AP744" s="51"/>
      <c r="AQ744" s="51"/>
      <c r="AR744" s="51"/>
      <c r="AS744" s="51"/>
      <c r="AT744" s="51"/>
      <c r="AU744" s="51"/>
      <c r="AV744" s="51"/>
      <c r="AW744" s="13"/>
    </row>
    <row r="745" spans="9:49" x14ac:dyDescent="0.2">
      <c r="I745" s="51"/>
      <c r="K745" s="51"/>
      <c r="M745" s="51"/>
      <c r="O745" s="51"/>
      <c r="Q745" s="51"/>
      <c r="R745" s="51"/>
      <c r="T745" s="51"/>
      <c r="V745" s="51"/>
      <c r="W745" s="51"/>
      <c r="Z745" s="51"/>
      <c r="AA745" s="51"/>
      <c r="AB745" s="51"/>
      <c r="AC745" s="51"/>
      <c r="AD745" s="51"/>
      <c r="AE745" s="51"/>
      <c r="AF745" s="51"/>
      <c r="AG745" s="51"/>
      <c r="AH745" s="51"/>
      <c r="AI745" s="51"/>
      <c r="AJ745" s="51"/>
      <c r="AK745" s="51"/>
      <c r="AL745" s="51"/>
      <c r="AN745" s="13"/>
      <c r="AO745" s="51"/>
      <c r="AP745" s="51"/>
      <c r="AQ745" s="51"/>
      <c r="AR745" s="51"/>
      <c r="AS745" s="51"/>
      <c r="AT745" s="51"/>
      <c r="AU745" s="51"/>
      <c r="AV745" s="51"/>
      <c r="AW745" s="13"/>
    </row>
    <row r="746" spans="9:49" x14ac:dyDescent="0.2">
      <c r="I746" s="51"/>
      <c r="K746" s="51"/>
      <c r="M746" s="51"/>
      <c r="O746" s="51"/>
      <c r="Q746" s="51"/>
      <c r="R746" s="51"/>
      <c r="T746" s="51"/>
      <c r="V746" s="51"/>
      <c r="W746" s="51"/>
      <c r="Z746" s="51"/>
      <c r="AA746" s="51"/>
      <c r="AB746" s="51"/>
      <c r="AC746" s="51"/>
      <c r="AD746" s="51"/>
      <c r="AE746" s="51"/>
      <c r="AF746" s="51"/>
      <c r="AG746" s="51"/>
      <c r="AH746" s="51"/>
      <c r="AI746" s="51"/>
      <c r="AJ746" s="51"/>
      <c r="AK746" s="51"/>
      <c r="AL746" s="51"/>
      <c r="AN746" s="13"/>
      <c r="AO746" s="51"/>
      <c r="AP746" s="51"/>
      <c r="AQ746" s="51"/>
      <c r="AR746" s="51"/>
      <c r="AS746" s="51"/>
      <c r="AT746" s="51"/>
      <c r="AU746" s="51"/>
      <c r="AV746" s="51"/>
      <c r="AW746" s="13"/>
    </row>
    <row r="747" spans="9:49" x14ac:dyDescent="0.2">
      <c r="I747" s="51"/>
      <c r="K747" s="51"/>
      <c r="M747" s="51"/>
      <c r="O747" s="51"/>
      <c r="Q747" s="51"/>
      <c r="R747" s="51"/>
      <c r="T747" s="51"/>
      <c r="V747" s="51"/>
      <c r="W747" s="51"/>
      <c r="Z747" s="51"/>
      <c r="AA747" s="51"/>
      <c r="AB747" s="51"/>
      <c r="AC747" s="51"/>
      <c r="AD747" s="51"/>
      <c r="AE747" s="51"/>
      <c r="AF747" s="51"/>
      <c r="AG747" s="51"/>
      <c r="AH747" s="51"/>
      <c r="AI747" s="51"/>
      <c r="AJ747" s="51"/>
      <c r="AK747" s="51"/>
      <c r="AL747" s="51"/>
      <c r="AN747" s="13"/>
      <c r="AO747" s="51"/>
      <c r="AP747" s="51"/>
      <c r="AQ747" s="51"/>
      <c r="AR747" s="51"/>
      <c r="AS747" s="51"/>
      <c r="AT747" s="51"/>
      <c r="AU747" s="51"/>
      <c r="AV747" s="51"/>
      <c r="AW747" s="13"/>
    </row>
    <row r="748" spans="9:49" x14ac:dyDescent="0.2">
      <c r="I748" s="51"/>
      <c r="K748" s="51"/>
      <c r="M748" s="51"/>
      <c r="O748" s="51"/>
      <c r="Q748" s="51"/>
      <c r="R748" s="51"/>
      <c r="T748" s="51"/>
      <c r="V748" s="51"/>
      <c r="W748" s="51"/>
      <c r="Z748" s="51"/>
      <c r="AA748" s="51"/>
      <c r="AB748" s="51"/>
      <c r="AC748" s="51"/>
      <c r="AD748" s="51"/>
      <c r="AE748" s="51"/>
      <c r="AF748" s="51"/>
      <c r="AG748" s="51"/>
      <c r="AH748" s="51"/>
      <c r="AI748" s="51"/>
      <c r="AJ748" s="51"/>
      <c r="AK748" s="51"/>
      <c r="AL748" s="51"/>
      <c r="AN748" s="13"/>
      <c r="AO748" s="51"/>
      <c r="AP748" s="51"/>
      <c r="AQ748" s="51"/>
      <c r="AR748" s="51"/>
      <c r="AS748" s="51"/>
      <c r="AT748" s="51"/>
      <c r="AU748" s="51"/>
      <c r="AV748" s="51"/>
      <c r="AW748" s="13"/>
    </row>
    <row r="749" spans="9:49" x14ac:dyDescent="0.2">
      <c r="I749" s="51"/>
      <c r="K749" s="51"/>
      <c r="M749" s="51"/>
      <c r="O749" s="51"/>
      <c r="Q749" s="51"/>
      <c r="R749" s="51"/>
      <c r="T749" s="51"/>
      <c r="V749" s="51"/>
      <c r="W749" s="51"/>
      <c r="Z749" s="51"/>
      <c r="AA749" s="51"/>
      <c r="AB749" s="51"/>
      <c r="AC749" s="51"/>
      <c r="AD749" s="51"/>
      <c r="AE749" s="51"/>
      <c r="AF749" s="51"/>
      <c r="AG749" s="51"/>
      <c r="AH749" s="51"/>
      <c r="AI749" s="51"/>
      <c r="AJ749" s="51"/>
      <c r="AK749" s="51"/>
      <c r="AL749" s="51"/>
      <c r="AN749" s="13"/>
      <c r="AO749" s="51"/>
      <c r="AP749" s="51"/>
      <c r="AQ749" s="51"/>
      <c r="AR749" s="51"/>
      <c r="AS749" s="51"/>
      <c r="AT749" s="51"/>
      <c r="AU749" s="51"/>
      <c r="AV749" s="51"/>
      <c r="AW749" s="13"/>
    </row>
    <row r="750" spans="9:49" x14ac:dyDescent="0.2">
      <c r="I750" s="51"/>
      <c r="K750" s="51"/>
      <c r="M750" s="51"/>
      <c r="O750" s="51"/>
      <c r="Q750" s="51"/>
      <c r="R750" s="51"/>
      <c r="T750" s="51"/>
      <c r="V750" s="51"/>
      <c r="W750" s="51"/>
      <c r="Z750" s="51"/>
      <c r="AA750" s="51"/>
      <c r="AB750" s="51"/>
      <c r="AC750" s="51"/>
      <c r="AD750" s="51"/>
      <c r="AE750" s="51"/>
      <c r="AF750" s="51"/>
      <c r="AG750" s="51"/>
      <c r="AH750" s="51"/>
      <c r="AI750" s="51"/>
      <c r="AJ750" s="51"/>
      <c r="AK750" s="51"/>
      <c r="AL750" s="51"/>
      <c r="AN750" s="13"/>
      <c r="AO750" s="51"/>
      <c r="AP750" s="51"/>
      <c r="AQ750" s="51"/>
      <c r="AR750" s="51"/>
      <c r="AS750" s="51"/>
      <c r="AT750" s="51"/>
      <c r="AU750" s="51"/>
      <c r="AV750" s="51"/>
      <c r="AW750" s="13"/>
    </row>
    <row r="751" spans="9:49" x14ac:dyDescent="0.2">
      <c r="I751" s="51"/>
      <c r="K751" s="51"/>
      <c r="M751" s="51"/>
      <c r="O751" s="51"/>
      <c r="Q751" s="51"/>
      <c r="R751" s="51"/>
      <c r="T751" s="51"/>
      <c r="V751" s="51"/>
      <c r="W751" s="51"/>
      <c r="Z751" s="51"/>
      <c r="AA751" s="51"/>
      <c r="AB751" s="51"/>
      <c r="AC751" s="51"/>
      <c r="AD751" s="51"/>
      <c r="AE751" s="51"/>
      <c r="AF751" s="51"/>
      <c r="AG751" s="51"/>
      <c r="AH751" s="51"/>
      <c r="AI751" s="51"/>
      <c r="AJ751" s="51"/>
      <c r="AK751" s="51"/>
      <c r="AL751" s="51"/>
      <c r="AN751" s="13"/>
      <c r="AO751" s="51"/>
      <c r="AP751" s="51"/>
      <c r="AQ751" s="51"/>
      <c r="AR751" s="51"/>
      <c r="AS751" s="51"/>
      <c r="AT751" s="51"/>
      <c r="AU751" s="51"/>
      <c r="AV751" s="51"/>
      <c r="AW751" s="13"/>
    </row>
    <row r="752" spans="9:49" x14ac:dyDescent="0.2">
      <c r="I752" s="51"/>
      <c r="K752" s="51"/>
      <c r="M752" s="51"/>
      <c r="O752" s="51"/>
      <c r="Q752" s="51"/>
      <c r="R752" s="51"/>
      <c r="T752" s="51"/>
      <c r="V752" s="51"/>
      <c r="W752" s="51"/>
      <c r="Z752" s="51"/>
      <c r="AA752" s="51"/>
      <c r="AB752" s="51"/>
      <c r="AC752" s="51"/>
      <c r="AD752" s="51"/>
      <c r="AE752" s="51"/>
      <c r="AF752" s="51"/>
      <c r="AG752" s="51"/>
      <c r="AH752" s="51"/>
      <c r="AI752" s="51"/>
      <c r="AJ752" s="51"/>
      <c r="AK752" s="51"/>
      <c r="AL752" s="51"/>
      <c r="AN752" s="13"/>
      <c r="AO752" s="51"/>
      <c r="AP752" s="51"/>
      <c r="AQ752" s="51"/>
      <c r="AR752" s="51"/>
      <c r="AS752" s="51"/>
      <c r="AT752" s="51"/>
      <c r="AU752" s="51"/>
      <c r="AV752" s="51"/>
      <c r="AW752" s="13"/>
    </row>
    <row r="753" spans="9:49" x14ac:dyDescent="0.2">
      <c r="I753" s="51"/>
      <c r="K753" s="51"/>
      <c r="M753" s="51"/>
      <c r="O753" s="51"/>
      <c r="Q753" s="51"/>
      <c r="R753" s="51"/>
      <c r="T753" s="51"/>
      <c r="V753" s="51"/>
      <c r="W753" s="51"/>
      <c r="Z753" s="51"/>
      <c r="AA753" s="51"/>
      <c r="AB753" s="51"/>
      <c r="AC753" s="51"/>
      <c r="AD753" s="51"/>
      <c r="AE753" s="51"/>
      <c r="AF753" s="51"/>
      <c r="AG753" s="51"/>
      <c r="AH753" s="51"/>
      <c r="AI753" s="51"/>
      <c r="AJ753" s="51"/>
      <c r="AK753" s="51"/>
      <c r="AL753" s="51"/>
      <c r="AN753" s="13"/>
      <c r="AO753" s="51"/>
      <c r="AP753" s="51"/>
      <c r="AQ753" s="51"/>
      <c r="AR753" s="51"/>
      <c r="AS753" s="51"/>
      <c r="AT753" s="51"/>
      <c r="AU753" s="51"/>
      <c r="AV753" s="51"/>
      <c r="AW753" s="13"/>
    </row>
    <row r="754" spans="9:49" x14ac:dyDescent="0.2">
      <c r="I754" s="51"/>
      <c r="K754" s="51"/>
      <c r="M754" s="51"/>
      <c r="O754" s="51"/>
      <c r="Q754" s="51"/>
      <c r="R754" s="51"/>
      <c r="T754" s="51"/>
      <c r="V754" s="51"/>
      <c r="W754" s="51"/>
      <c r="Z754" s="51"/>
      <c r="AA754" s="51"/>
      <c r="AB754" s="51"/>
      <c r="AC754" s="51"/>
      <c r="AD754" s="51"/>
      <c r="AE754" s="51"/>
      <c r="AF754" s="51"/>
      <c r="AG754" s="51"/>
      <c r="AH754" s="51"/>
      <c r="AI754" s="51"/>
      <c r="AJ754" s="51"/>
      <c r="AK754" s="51"/>
      <c r="AL754" s="51"/>
      <c r="AN754" s="13"/>
      <c r="AO754" s="51"/>
      <c r="AP754" s="51"/>
      <c r="AQ754" s="51"/>
      <c r="AR754" s="51"/>
      <c r="AS754" s="51"/>
      <c r="AT754" s="51"/>
      <c r="AU754" s="51"/>
      <c r="AV754" s="51"/>
      <c r="AW754" s="13"/>
    </row>
    <row r="755" spans="9:49" x14ac:dyDescent="0.2">
      <c r="I755" s="51"/>
      <c r="K755" s="51"/>
      <c r="M755" s="51"/>
      <c r="O755" s="51"/>
      <c r="Q755" s="51"/>
      <c r="R755" s="51"/>
      <c r="T755" s="51"/>
      <c r="V755" s="51"/>
      <c r="W755" s="51"/>
      <c r="Z755" s="51"/>
      <c r="AA755" s="51"/>
      <c r="AB755" s="51"/>
      <c r="AC755" s="51"/>
      <c r="AD755" s="51"/>
      <c r="AE755" s="51"/>
      <c r="AF755" s="51"/>
      <c r="AG755" s="51"/>
      <c r="AH755" s="51"/>
      <c r="AI755" s="51"/>
      <c r="AJ755" s="51"/>
      <c r="AK755" s="51"/>
      <c r="AL755" s="51"/>
      <c r="AN755" s="13"/>
      <c r="AO755" s="51"/>
      <c r="AP755" s="51"/>
      <c r="AQ755" s="51"/>
      <c r="AR755" s="51"/>
      <c r="AS755" s="51"/>
      <c r="AT755" s="51"/>
      <c r="AU755" s="51"/>
      <c r="AV755" s="51"/>
      <c r="AW755" s="13"/>
    </row>
    <row r="756" spans="9:49" x14ac:dyDescent="0.2">
      <c r="I756" s="51"/>
      <c r="K756" s="51"/>
      <c r="M756" s="51"/>
      <c r="O756" s="51"/>
      <c r="Q756" s="51"/>
      <c r="R756" s="51"/>
      <c r="T756" s="51"/>
      <c r="V756" s="51"/>
      <c r="W756" s="51"/>
      <c r="Z756" s="51"/>
      <c r="AA756" s="51"/>
      <c r="AB756" s="51"/>
      <c r="AC756" s="51"/>
      <c r="AD756" s="51"/>
      <c r="AE756" s="51"/>
      <c r="AF756" s="51"/>
      <c r="AG756" s="51"/>
      <c r="AH756" s="51"/>
      <c r="AI756" s="51"/>
      <c r="AJ756" s="51"/>
      <c r="AK756" s="51"/>
      <c r="AL756" s="51"/>
      <c r="AN756" s="13"/>
      <c r="AO756" s="51"/>
      <c r="AP756" s="51"/>
      <c r="AQ756" s="51"/>
      <c r="AR756" s="51"/>
      <c r="AS756" s="51"/>
      <c r="AT756" s="51"/>
      <c r="AU756" s="51"/>
      <c r="AV756" s="51"/>
      <c r="AW756" s="13"/>
    </row>
    <row r="757" spans="9:49" x14ac:dyDescent="0.2">
      <c r="I757" s="51"/>
      <c r="K757" s="51"/>
      <c r="M757" s="51"/>
      <c r="O757" s="51"/>
      <c r="Q757" s="51"/>
      <c r="R757" s="51"/>
      <c r="T757" s="51"/>
      <c r="V757" s="51"/>
      <c r="W757" s="51"/>
      <c r="Z757" s="51"/>
      <c r="AA757" s="51"/>
      <c r="AB757" s="51"/>
      <c r="AC757" s="51"/>
      <c r="AD757" s="51"/>
      <c r="AE757" s="51"/>
      <c r="AF757" s="51"/>
      <c r="AG757" s="51"/>
      <c r="AH757" s="51"/>
      <c r="AI757" s="51"/>
      <c r="AJ757" s="51"/>
      <c r="AK757" s="51"/>
      <c r="AL757" s="51"/>
      <c r="AN757" s="13"/>
      <c r="AO757" s="51"/>
      <c r="AP757" s="51"/>
      <c r="AQ757" s="51"/>
      <c r="AR757" s="51"/>
      <c r="AS757" s="51"/>
      <c r="AT757" s="51"/>
      <c r="AU757" s="51"/>
      <c r="AV757" s="51"/>
      <c r="AW757" s="13"/>
    </row>
    <row r="758" spans="9:49" x14ac:dyDescent="0.2">
      <c r="I758" s="51"/>
      <c r="K758" s="51"/>
      <c r="M758" s="51"/>
      <c r="O758" s="51"/>
      <c r="Q758" s="51"/>
      <c r="R758" s="51"/>
      <c r="T758" s="51"/>
      <c r="V758" s="51"/>
      <c r="W758" s="51"/>
      <c r="Z758" s="51"/>
      <c r="AA758" s="51"/>
      <c r="AB758" s="51"/>
      <c r="AC758" s="51"/>
      <c r="AD758" s="51"/>
      <c r="AE758" s="51"/>
      <c r="AF758" s="51"/>
      <c r="AG758" s="51"/>
      <c r="AH758" s="51"/>
      <c r="AI758" s="51"/>
      <c r="AJ758" s="51"/>
      <c r="AK758" s="51"/>
      <c r="AL758" s="51"/>
      <c r="AN758" s="13"/>
      <c r="AO758" s="51"/>
      <c r="AP758" s="51"/>
      <c r="AQ758" s="51"/>
      <c r="AR758" s="51"/>
      <c r="AS758" s="51"/>
      <c r="AT758" s="51"/>
      <c r="AU758" s="51"/>
      <c r="AV758" s="51"/>
      <c r="AW758" s="13"/>
    </row>
    <row r="759" spans="9:49" x14ac:dyDescent="0.2">
      <c r="I759" s="51"/>
      <c r="K759" s="51"/>
      <c r="M759" s="51"/>
      <c r="O759" s="51"/>
      <c r="Q759" s="51"/>
      <c r="R759" s="51"/>
      <c r="T759" s="51"/>
      <c r="V759" s="51"/>
      <c r="W759" s="51"/>
      <c r="Z759" s="51"/>
      <c r="AA759" s="51"/>
      <c r="AB759" s="51"/>
      <c r="AC759" s="51"/>
      <c r="AD759" s="51"/>
      <c r="AE759" s="51"/>
      <c r="AF759" s="51"/>
      <c r="AG759" s="51"/>
      <c r="AH759" s="51"/>
      <c r="AI759" s="51"/>
      <c r="AJ759" s="51"/>
      <c r="AK759" s="51"/>
      <c r="AL759" s="51"/>
      <c r="AN759" s="13"/>
      <c r="AO759" s="51"/>
      <c r="AP759" s="51"/>
      <c r="AQ759" s="51"/>
      <c r="AR759" s="51"/>
      <c r="AS759" s="51"/>
      <c r="AT759" s="51"/>
      <c r="AU759" s="51"/>
      <c r="AV759" s="51"/>
      <c r="AW759" s="13"/>
    </row>
    <row r="760" spans="9:49" x14ac:dyDescent="0.2">
      <c r="I760" s="51"/>
      <c r="K760" s="51"/>
      <c r="M760" s="51"/>
      <c r="O760" s="51"/>
      <c r="Q760" s="51"/>
      <c r="R760" s="51"/>
      <c r="T760" s="51"/>
      <c r="V760" s="51"/>
      <c r="W760" s="51"/>
      <c r="Z760" s="51"/>
      <c r="AA760" s="51"/>
      <c r="AB760" s="51"/>
      <c r="AC760" s="51"/>
      <c r="AD760" s="51"/>
      <c r="AE760" s="51"/>
      <c r="AF760" s="51"/>
      <c r="AG760" s="51"/>
      <c r="AH760" s="51"/>
      <c r="AI760" s="51"/>
      <c r="AJ760" s="51"/>
      <c r="AK760" s="51"/>
      <c r="AL760" s="51"/>
      <c r="AN760" s="13"/>
      <c r="AO760" s="51"/>
      <c r="AP760" s="51"/>
      <c r="AQ760" s="51"/>
      <c r="AR760" s="51"/>
      <c r="AS760" s="51"/>
      <c r="AT760" s="51"/>
      <c r="AU760" s="51"/>
      <c r="AV760" s="51"/>
      <c r="AW760" s="13"/>
    </row>
    <row r="761" spans="9:49" x14ac:dyDescent="0.2">
      <c r="I761" s="51"/>
      <c r="K761" s="51"/>
      <c r="M761" s="51"/>
      <c r="O761" s="51"/>
      <c r="Q761" s="51"/>
      <c r="R761" s="51"/>
      <c r="T761" s="51"/>
      <c r="V761" s="51"/>
      <c r="W761" s="51"/>
      <c r="Z761" s="51"/>
      <c r="AA761" s="51"/>
      <c r="AB761" s="51"/>
      <c r="AC761" s="51"/>
      <c r="AD761" s="51"/>
      <c r="AE761" s="51"/>
      <c r="AF761" s="51"/>
      <c r="AG761" s="51"/>
      <c r="AH761" s="51"/>
      <c r="AI761" s="51"/>
      <c r="AJ761" s="51"/>
      <c r="AK761" s="51"/>
      <c r="AL761" s="51"/>
      <c r="AN761" s="13"/>
      <c r="AO761" s="51"/>
      <c r="AP761" s="51"/>
      <c r="AQ761" s="51"/>
      <c r="AR761" s="51"/>
      <c r="AS761" s="51"/>
      <c r="AT761" s="51"/>
      <c r="AU761" s="51"/>
      <c r="AV761" s="51"/>
      <c r="AW761" s="13"/>
    </row>
    <row r="762" spans="9:49" x14ac:dyDescent="0.2">
      <c r="I762" s="51"/>
      <c r="K762" s="51"/>
      <c r="M762" s="51"/>
      <c r="O762" s="51"/>
      <c r="Q762" s="51"/>
      <c r="R762" s="51"/>
      <c r="T762" s="51"/>
      <c r="V762" s="51"/>
      <c r="W762" s="51"/>
      <c r="Z762" s="51"/>
      <c r="AA762" s="51"/>
      <c r="AB762" s="51"/>
      <c r="AC762" s="51"/>
      <c r="AD762" s="51"/>
      <c r="AE762" s="51"/>
      <c r="AF762" s="51"/>
      <c r="AG762" s="51"/>
      <c r="AH762" s="51"/>
      <c r="AI762" s="51"/>
      <c r="AJ762" s="51"/>
      <c r="AK762" s="51"/>
      <c r="AL762" s="51"/>
      <c r="AN762" s="13"/>
      <c r="AO762" s="51"/>
      <c r="AP762" s="51"/>
      <c r="AQ762" s="51"/>
      <c r="AR762" s="51"/>
      <c r="AS762" s="51"/>
      <c r="AT762" s="51"/>
      <c r="AU762" s="51"/>
      <c r="AV762" s="51"/>
      <c r="AW762" s="13"/>
    </row>
    <row r="763" spans="9:49" x14ac:dyDescent="0.2">
      <c r="I763" s="51"/>
      <c r="K763" s="51"/>
      <c r="M763" s="51"/>
      <c r="O763" s="51"/>
      <c r="Q763" s="51"/>
      <c r="R763" s="51"/>
      <c r="T763" s="51"/>
      <c r="V763" s="51"/>
      <c r="W763" s="51"/>
      <c r="Z763" s="51"/>
      <c r="AA763" s="51"/>
      <c r="AB763" s="51"/>
      <c r="AC763" s="51"/>
      <c r="AD763" s="51"/>
      <c r="AE763" s="51"/>
      <c r="AF763" s="51"/>
      <c r="AG763" s="51"/>
      <c r="AH763" s="51"/>
      <c r="AI763" s="51"/>
      <c r="AJ763" s="51"/>
      <c r="AK763" s="51"/>
      <c r="AL763" s="51"/>
      <c r="AN763" s="13"/>
      <c r="AO763" s="51"/>
      <c r="AP763" s="51"/>
      <c r="AQ763" s="51"/>
      <c r="AR763" s="51"/>
      <c r="AS763" s="51"/>
      <c r="AT763" s="51"/>
      <c r="AU763" s="51"/>
      <c r="AV763" s="51"/>
      <c r="AW763" s="13"/>
    </row>
    <row r="764" spans="9:49" x14ac:dyDescent="0.2">
      <c r="I764" s="51"/>
      <c r="K764" s="51"/>
      <c r="M764" s="51"/>
      <c r="O764" s="51"/>
      <c r="Q764" s="51"/>
      <c r="R764" s="51"/>
      <c r="T764" s="51"/>
      <c r="V764" s="51"/>
      <c r="W764" s="51"/>
      <c r="Z764" s="51"/>
      <c r="AA764" s="51"/>
      <c r="AB764" s="51"/>
      <c r="AC764" s="51"/>
      <c r="AD764" s="51"/>
      <c r="AE764" s="51"/>
      <c r="AF764" s="51"/>
      <c r="AG764" s="51"/>
      <c r="AH764" s="51"/>
      <c r="AI764" s="51"/>
      <c r="AJ764" s="51"/>
      <c r="AK764" s="51"/>
      <c r="AL764" s="51"/>
      <c r="AN764" s="13"/>
      <c r="AO764" s="51"/>
      <c r="AP764" s="51"/>
      <c r="AQ764" s="51"/>
      <c r="AR764" s="51"/>
      <c r="AS764" s="51"/>
      <c r="AT764" s="51"/>
      <c r="AU764" s="51"/>
      <c r="AV764" s="51"/>
      <c r="AW764" s="13"/>
    </row>
    <row r="765" spans="9:49" x14ac:dyDescent="0.2">
      <c r="I765" s="51"/>
      <c r="K765" s="51"/>
      <c r="M765" s="51"/>
      <c r="O765" s="51"/>
      <c r="Q765" s="51"/>
      <c r="R765" s="51"/>
      <c r="T765" s="51"/>
      <c r="V765" s="51"/>
      <c r="W765" s="51"/>
      <c r="Z765" s="51"/>
      <c r="AA765" s="51"/>
      <c r="AB765" s="51"/>
      <c r="AC765" s="51"/>
      <c r="AD765" s="51"/>
      <c r="AE765" s="51"/>
      <c r="AF765" s="51"/>
      <c r="AG765" s="51"/>
      <c r="AH765" s="51"/>
      <c r="AI765" s="51"/>
      <c r="AJ765" s="51"/>
      <c r="AK765" s="51"/>
      <c r="AL765" s="51"/>
      <c r="AN765" s="13"/>
      <c r="AO765" s="51"/>
      <c r="AP765" s="51"/>
      <c r="AQ765" s="51"/>
      <c r="AR765" s="51"/>
      <c r="AS765" s="51"/>
      <c r="AT765" s="51"/>
      <c r="AU765" s="51"/>
      <c r="AV765" s="51"/>
      <c r="AW765" s="13"/>
    </row>
    <row r="766" spans="9:49" x14ac:dyDescent="0.2">
      <c r="I766" s="51"/>
      <c r="K766" s="51"/>
      <c r="M766" s="51"/>
      <c r="O766" s="51"/>
      <c r="Q766" s="51"/>
      <c r="R766" s="51"/>
      <c r="T766" s="51"/>
      <c r="V766" s="51"/>
      <c r="W766" s="51"/>
      <c r="Z766" s="51"/>
      <c r="AA766" s="51"/>
      <c r="AB766" s="51"/>
      <c r="AC766" s="51"/>
      <c r="AD766" s="51"/>
      <c r="AE766" s="51"/>
      <c r="AF766" s="51"/>
      <c r="AG766" s="51"/>
      <c r="AH766" s="51"/>
      <c r="AI766" s="51"/>
      <c r="AJ766" s="51"/>
      <c r="AK766" s="51"/>
      <c r="AL766" s="51"/>
      <c r="AN766" s="13"/>
      <c r="AO766" s="51"/>
      <c r="AP766" s="51"/>
      <c r="AQ766" s="51"/>
      <c r="AR766" s="51"/>
      <c r="AS766" s="51"/>
      <c r="AT766" s="51"/>
      <c r="AU766" s="51"/>
      <c r="AV766" s="51"/>
      <c r="AW766" s="13"/>
    </row>
    <row r="767" spans="9:49" x14ac:dyDescent="0.2">
      <c r="I767" s="51"/>
      <c r="K767" s="51"/>
      <c r="M767" s="51"/>
      <c r="O767" s="51"/>
      <c r="Q767" s="51"/>
      <c r="R767" s="51"/>
      <c r="T767" s="51"/>
      <c r="V767" s="51"/>
      <c r="W767" s="51"/>
      <c r="Z767" s="51"/>
      <c r="AA767" s="51"/>
      <c r="AB767" s="51"/>
      <c r="AC767" s="51"/>
      <c r="AD767" s="51"/>
      <c r="AE767" s="51"/>
      <c r="AF767" s="51"/>
      <c r="AG767" s="51"/>
      <c r="AH767" s="51"/>
      <c r="AI767" s="51"/>
      <c r="AJ767" s="51"/>
      <c r="AK767" s="51"/>
      <c r="AL767" s="51"/>
      <c r="AN767" s="13"/>
      <c r="AO767" s="51"/>
      <c r="AP767" s="51"/>
      <c r="AQ767" s="51"/>
      <c r="AR767" s="51"/>
      <c r="AS767" s="51"/>
      <c r="AT767" s="51"/>
      <c r="AU767" s="51"/>
      <c r="AV767" s="51"/>
      <c r="AW767" s="13"/>
    </row>
  </sheetData>
  <sortState xmlns:xlrd2="http://schemas.microsoft.com/office/spreadsheetml/2017/richdata2" ref="A8:AY297">
    <sortCondition ref="B8:B297"/>
  </sortState>
  <mergeCells count="9">
    <mergeCell ref="AK1:AQ1"/>
    <mergeCell ref="AS1:AU1"/>
    <mergeCell ref="AA1:AE1"/>
    <mergeCell ref="W1:Y1"/>
    <mergeCell ref="D1:G1"/>
    <mergeCell ref="I1:K1"/>
    <mergeCell ref="M1:P1"/>
    <mergeCell ref="R1:U1"/>
    <mergeCell ref="AG1:AI1"/>
  </mergeCells>
  <pageMargins left="0.7" right="0.7" top="0.75" bottom="0.75" header="0.3" footer="0.3"/>
  <pageSetup paperSize="9" scale="1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338"/>
  <sheetViews>
    <sheetView zoomScaleNormal="100" workbookViewId="0">
      <pane xSplit="3" ySplit="7" topLeftCell="D8" activePane="bottomRight" state="frozen"/>
      <selection pane="topRight" activeCell="D1" sqref="D1"/>
      <selection pane="bottomLeft" activeCell="A8" sqref="A8"/>
      <selection pane="bottomRight" activeCell="D8" sqref="D8"/>
    </sheetView>
  </sheetViews>
  <sheetFormatPr defaultColWidth="9.140625" defaultRowHeight="12.75" x14ac:dyDescent="0.2"/>
  <cols>
    <col min="1" max="1" width="5" style="57" bestFit="1" customWidth="1"/>
    <col min="2" max="2" width="18.5703125" style="55" customWidth="1"/>
    <col min="3" max="3" width="3.140625" style="55" customWidth="1"/>
    <col min="4" max="4" width="17.85546875" style="13" customWidth="1"/>
    <col min="5" max="5" width="10.42578125" style="13" customWidth="1"/>
    <col min="6" max="6" width="15.28515625" style="13" customWidth="1"/>
    <col min="7" max="7" width="18.140625" style="13" customWidth="1"/>
    <col min="8" max="8" width="3.140625" style="13" customWidth="1"/>
    <col min="9" max="9" width="18" style="17" customWidth="1"/>
    <col min="10" max="10" width="10.42578125" style="13" customWidth="1"/>
    <col min="11" max="11" width="15.28515625" style="17" customWidth="1"/>
    <col min="12" max="12" width="3.28515625" style="51" customWidth="1"/>
    <col min="13" max="13" width="18.140625" style="17" customWidth="1"/>
    <col min="14" max="14" width="10.42578125" style="51" customWidth="1"/>
    <col min="15" max="15" width="15.28515625" style="17" customWidth="1"/>
    <col min="16" max="16" width="18.140625" style="13" customWidth="1"/>
    <col min="17" max="17" width="3.140625" style="17" customWidth="1"/>
    <col min="18" max="18" width="18" style="17" customWidth="1"/>
    <col min="19" max="19" width="10.42578125" style="51" customWidth="1"/>
    <col min="20" max="20" width="15.28515625" style="17" customWidth="1"/>
    <col min="21" max="21" width="18.140625" style="13" customWidth="1"/>
    <col min="22" max="22" width="3" style="17" customWidth="1"/>
    <col min="23" max="23" width="17.140625" style="17" customWidth="1"/>
    <col min="24" max="24" width="10.42578125" style="17" customWidth="1"/>
    <col min="25" max="25" width="19.28515625" style="17" customWidth="1"/>
    <col min="26" max="26" width="3" style="17" customWidth="1"/>
    <col min="27" max="27" width="20" style="17" customWidth="1"/>
    <col min="28" max="28" width="1.7109375" style="51" customWidth="1"/>
    <col min="29" max="29" width="18.140625" style="13" customWidth="1"/>
    <col min="30" max="30" width="1.7109375" style="17" customWidth="1"/>
    <col min="31" max="31" width="18.42578125" style="17" customWidth="1"/>
    <col min="32" max="32" width="1.7109375" style="17" customWidth="1"/>
    <col min="33" max="33" width="18.42578125" style="17" customWidth="1"/>
    <col min="34" max="34" width="1.7109375" style="17" customWidth="1"/>
    <col min="35" max="35" width="18.42578125" style="17" customWidth="1"/>
    <col min="36" max="36" width="3.140625" style="17" customWidth="1"/>
    <col min="37" max="37" width="19.42578125" style="17" customWidth="1"/>
    <col min="38" max="38" width="1.7109375" style="17" customWidth="1"/>
    <col min="39" max="39" width="19.42578125" style="17" customWidth="1"/>
    <col min="40" max="40" width="1.7109375" style="17" customWidth="1"/>
    <col min="41" max="41" width="20.7109375" style="17" customWidth="1"/>
    <col min="42" max="42" width="1.42578125" style="17" customWidth="1"/>
    <col min="43" max="43" width="20.7109375" style="51" customWidth="1"/>
    <col min="44" max="44" width="3.140625" style="18" customWidth="1"/>
    <col min="45" max="45" width="20.7109375" style="17" customWidth="1"/>
    <col min="46" max="46" width="1.7109375" style="17" customWidth="1"/>
    <col min="47" max="47" width="20.7109375" style="17" customWidth="1"/>
    <col min="48" max="48" width="3.140625" style="17" customWidth="1"/>
    <col min="49" max="49" width="18.28515625" style="17" customWidth="1"/>
    <col min="50" max="16384" width="9.140625" style="59"/>
  </cols>
  <sheetData>
    <row r="1" spans="1:49" s="7" customFormat="1" ht="25.5" customHeight="1" x14ac:dyDescent="0.2">
      <c r="A1" s="1" t="s">
        <v>0</v>
      </c>
      <c r="B1" s="2"/>
      <c r="C1" s="3"/>
      <c r="D1" s="118" t="s">
        <v>1</v>
      </c>
      <c r="E1" s="119"/>
      <c r="F1" s="119"/>
      <c r="G1" s="121"/>
      <c r="H1" s="4"/>
      <c r="I1" s="118" t="s">
        <v>2</v>
      </c>
      <c r="J1" s="119"/>
      <c r="K1" s="119"/>
      <c r="L1" s="4"/>
      <c r="M1" s="118" t="s">
        <v>3</v>
      </c>
      <c r="N1" s="119"/>
      <c r="O1" s="119"/>
      <c r="P1" s="121"/>
      <c r="Q1" s="5"/>
      <c r="R1" s="118" t="s">
        <v>4</v>
      </c>
      <c r="S1" s="119"/>
      <c r="T1" s="119"/>
      <c r="U1" s="121"/>
      <c r="V1" s="5"/>
      <c r="W1" s="118" t="s">
        <v>5</v>
      </c>
      <c r="X1" s="119"/>
      <c r="Y1" s="120"/>
      <c r="Z1" s="5"/>
      <c r="AA1" s="118" t="s">
        <v>6</v>
      </c>
      <c r="AB1" s="119"/>
      <c r="AC1" s="119"/>
      <c r="AD1" s="119"/>
      <c r="AE1" s="120"/>
      <c r="AF1" s="5"/>
      <c r="AG1" s="118" t="s">
        <v>8</v>
      </c>
      <c r="AH1" s="122"/>
      <c r="AI1" s="121"/>
      <c r="AJ1" s="5"/>
      <c r="AK1" s="113" t="s">
        <v>10</v>
      </c>
      <c r="AL1" s="114"/>
      <c r="AM1" s="114"/>
      <c r="AN1" s="114"/>
      <c r="AO1" s="114"/>
      <c r="AP1" s="114"/>
      <c r="AQ1" s="114"/>
      <c r="AR1" s="5"/>
      <c r="AS1" s="115" t="s">
        <v>11</v>
      </c>
      <c r="AT1" s="116"/>
      <c r="AU1" s="117"/>
      <c r="AV1" s="5"/>
      <c r="AW1" s="6" t="s">
        <v>12</v>
      </c>
    </row>
    <row r="2" spans="1:49" s="19" customFormat="1" ht="12.75" customHeight="1" x14ac:dyDescent="0.2">
      <c r="A2" s="8"/>
      <c r="B2" s="9"/>
      <c r="C2" s="10"/>
      <c r="D2" s="100"/>
      <c r="E2" s="100"/>
      <c r="F2" s="12"/>
      <c r="G2" s="100"/>
      <c r="H2" s="13"/>
      <c r="I2" s="14"/>
      <c r="J2" s="16"/>
      <c r="K2" s="14"/>
      <c r="L2" s="13"/>
      <c r="M2" s="15"/>
      <c r="N2" s="16"/>
      <c r="O2" s="15"/>
      <c r="P2" s="16"/>
      <c r="Q2" s="17"/>
      <c r="R2" s="14"/>
      <c r="S2" s="100"/>
      <c r="T2" s="14"/>
      <c r="U2" s="100"/>
      <c r="V2" s="17"/>
      <c r="W2" s="100"/>
      <c r="X2" s="100"/>
      <c r="Y2" s="100"/>
      <c r="Z2" s="17"/>
      <c r="AA2" s="14"/>
      <c r="AB2" s="18"/>
      <c r="AC2" s="14"/>
      <c r="AD2" s="18"/>
      <c r="AE2" s="14"/>
      <c r="AF2" s="17"/>
      <c r="AG2" s="15"/>
      <c r="AH2" s="18"/>
      <c r="AI2" s="15"/>
      <c r="AJ2" s="17"/>
      <c r="AK2" s="14"/>
      <c r="AL2" s="17"/>
      <c r="AM2" s="15"/>
      <c r="AN2" s="18"/>
      <c r="AO2" s="14"/>
      <c r="AP2" s="18"/>
      <c r="AQ2" s="15"/>
      <c r="AR2" s="17"/>
      <c r="AS2" s="14"/>
      <c r="AT2" s="18"/>
      <c r="AU2" s="14"/>
      <c r="AV2" s="17"/>
      <c r="AW2" s="15"/>
    </row>
    <row r="3" spans="1:49" s="30" customFormat="1" ht="102" x14ac:dyDescent="0.2">
      <c r="A3" s="20" t="s">
        <v>13</v>
      </c>
      <c r="B3" s="9"/>
      <c r="C3" s="21"/>
      <c r="D3" s="22" t="s">
        <v>965</v>
      </c>
      <c r="E3" s="23" t="s">
        <v>15</v>
      </c>
      <c r="F3" s="24" t="s">
        <v>16</v>
      </c>
      <c r="G3" s="24" t="s">
        <v>1055</v>
      </c>
      <c r="H3" s="25"/>
      <c r="I3" s="26" t="s">
        <v>17</v>
      </c>
      <c r="J3" s="23" t="s">
        <v>15</v>
      </c>
      <c r="K3" s="24" t="s">
        <v>16</v>
      </c>
      <c r="L3" s="25"/>
      <c r="M3" s="26" t="s">
        <v>18</v>
      </c>
      <c r="N3" s="23" t="s">
        <v>15</v>
      </c>
      <c r="O3" s="24" t="s">
        <v>16</v>
      </c>
      <c r="P3" s="24" t="s">
        <v>1055</v>
      </c>
      <c r="Q3" s="27"/>
      <c r="R3" s="26" t="s">
        <v>19</v>
      </c>
      <c r="S3" s="23" t="s">
        <v>15</v>
      </c>
      <c r="T3" s="24" t="s">
        <v>16</v>
      </c>
      <c r="U3" s="24" t="s">
        <v>1055</v>
      </c>
      <c r="V3" s="27"/>
      <c r="W3" s="26" t="s">
        <v>20</v>
      </c>
      <c r="X3" s="23" t="s">
        <v>15</v>
      </c>
      <c r="Y3" s="24" t="s">
        <v>1055</v>
      </c>
      <c r="Z3" s="27"/>
      <c r="AA3" s="24" t="s">
        <v>1046</v>
      </c>
      <c r="AB3" s="25"/>
      <c r="AC3" s="24" t="s">
        <v>1047</v>
      </c>
      <c r="AD3" s="25"/>
      <c r="AE3" s="24" t="s">
        <v>1048</v>
      </c>
      <c r="AF3" s="27"/>
      <c r="AG3" s="24" t="s">
        <v>1027</v>
      </c>
      <c r="AH3" s="25"/>
      <c r="AI3" s="24" t="s">
        <v>1030</v>
      </c>
      <c r="AJ3" s="27"/>
      <c r="AK3" s="24" t="s">
        <v>929</v>
      </c>
      <c r="AL3" s="28"/>
      <c r="AM3" s="24" t="s">
        <v>930</v>
      </c>
      <c r="AN3" s="29"/>
      <c r="AO3" s="24" t="s">
        <v>932</v>
      </c>
      <c r="AP3" s="25"/>
      <c r="AQ3" s="24" t="s">
        <v>931</v>
      </c>
      <c r="AR3" s="27"/>
      <c r="AS3" s="26" t="s">
        <v>22</v>
      </c>
      <c r="AT3" s="29"/>
      <c r="AU3" s="26" t="s">
        <v>607</v>
      </c>
      <c r="AV3" s="27"/>
      <c r="AW3" s="26" t="s">
        <v>23</v>
      </c>
    </row>
    <row r="4" spans="1:49" s="30" customFormat="1" x14ac:dyDescent="0.2">
      <c r="A4" s="20"/>
      <c r="B4" s="31" t="s">
        <v>1022</v>
      </c>
      <c r="C4" s="21"/>
      <c r="D4" s="32" t="s">
        <v>1056</v>
      </c>
      <c r="E4" s="32"/>
      <c r="F4" s="33"/>
      <c r="G4" s="33"/>
      <c r="H4" s="34"/>
      <c r="I4" s="32" t="s">
        <v>1189</v>
      </c>
      <c r="J4" s="32"/>
      <c r="K4" s="33"/>
      <c r="L4" s="34"/>
      <c r="M4" s="32" t="s">
        <v>1190</v>
      </c>
      <c r="N4" s="32"/>
      <c r="O4" s="33"/>
      <c r="P4" s="33"/>
      <c r="Q4" s="35"/>
      <c r="R4" s="32" t="s">
        <v>1191</v>
      </c>
      <c r="S4" s="32"/>
      <c r="T4" s="33"/>
      <c r="U4" s="33"/>
      <c r="V4" s="35"/>
      <c r="W4" s="32" t="s">
        <v>1192</v>
      </c>
      <c r="X4" s="32"/>
      <c r="Y4" s="33"/>
      <c r="Z4" s="35"/>
      <c r="AA4" s="37" t="s">
        <v>1193</v>
      </c>
      <c r="AB4" s="60"/>
      <c r="AC4" s="37" t="s">
        <v>1194</v>
      </c>
      <c r="AD4" s="60"/>
      <c r="AE4" s="37" t="s">
        <v>1195</v>
      </c>
      <c r="AF4" s="35"/>
      <c r="AG4" s="32"/>
      <c r="AH4" s="34"/>
      <c r="AI4" s="32" t="s">
        <v>1213</v>
      </c>
      <c r="AJ4" s="35"/>
      <c r="AK4" s="32" t="s">
        <v>1214</v>
      </c>
      <c r="AL4" s="35"/>
      <c r="AM4" s="32" t="s">
        <v>1215</v>
      </c>
      <c r="AN4" s="34"/>
      <c r="AO4" s="32" t="s">
        <v>1216</v>
      </c>
      <c r="AP4" s="60"/>
      <c r="AQ4" s="32" t="s">
        <v>1217</v>
      </c>
      <c r="AR4" s="35"/>
      <c r="AS4" s="32" t="s">
        <v>1196</v>
      </c>
      <c r="AT4" s="35"/>
      <c r="AU4" s="32" t="s">
        <v>1197</v>
      </c>
      <c r="AV4" s="35"/>
      <c r="AW4" s="32" t="s">
        <v>1198</v>
      </c>
    </row>
    <row r="5" spans="1:49" s="7" customFormat="1" ht="25.5" x14ac:dyDescent="0.2">
      <c r="A5" s="1"/>
      <c r="B5" s="89" t="s">
        <v>1042</v>
      </c>
      <c r="C5" s="90"/>
      <c r="D5" s="91">
        <v>10.1</v>
      </c>
      <c r="E5" s="91"/>
      <c r="F5" s="92"/>
      <c r="G5" s="93"/>
      <c r="H5" s="94"/>
      <c r="I5" s="95">
        <v>0.48</v>
      </c>
      <c r="J5" s="91"/>
      <c r="K5" s="92"/>
      <c r="L5" s="94"/>
      <c r="M5" s="91">
        <v>8.4</v>
      </c>
      <c r="N5" s="91"/>
      <c r="O5" s="92"/>
      <c r="P5" s="93"/>
      <c r="Q5" s="96"/>
      <c r="R5" s="91">
        <v>24.6</v>
      </c>
      <c r="S5" s="91"/>
      <c r="T5" s="92"/>
      <c r="U5" s="93"/>
      <c r="V5" s="96"/>
      <c r="W5" s="91">
        <v>8.9</v>
      </c>
      <c r="X5" s="91"/>
      <c r="Y5" s="93"/>
      <c r="Z5" s="96"/>
      <c r="AA5" s="91">
        <v>79.5</v>
      </c>
      <c r="AB5" s="97"/>
      <c r="AC5" s="91">
        <v>79.3</v>
      </c>
      <c r="AD5" s="97"/>
      <c r="AE5" s="91">
        <v>77.599999999999994</v>
      </c>
      <c r="AF5" s="96"/>
      <c r="AG5" s="91"/>
      <c r="AH5" s="94"/>
      <c r="AI5" s="91">
        <v>1.7</v>
      </c>
      <c r="AJ5" s="96"/>
      <c r="AK5" s="91">
        <v>2.1</v>
      </c>
      <c r="AL5" s="96"/>
      <c r="AM5" s="91">
        <v>12.3</v>
      </c>
      <c r="AN5" s="94"/>
      <c r="AO5" s="91">
        <v>3.9</v>
      </c>
      <c r="AP5" s="97"/>
      <c r="AQ5" s="91">
        <v>16.600000000000001</v>
      </c>
      <c r="AR5" s="96"/>
      <c r="AS5" s="91">
        <v>8</v>
      </c>
      <c r="AT5" s="96"/>
      <c r="AU5" s="91">
        <v>92</v>
      </c>
      <c r="AV5" s="96"/>
      <c r="AW5" s="99">
        <v>9700</v>
      </c>
    </row>
    <row r="6" spans="1:49" s="7" customFormat="1" x14ac:dyDescent="0.2">
      <c r="A6" s="1"/>
      <c r="B6" s="89" t="s">
        <v>1044</v>
      </c>
      <c r="C6" s="90"/>
      <c r="D6" s="91">
        <v>8.9</v>
      </c>
      <c r="E6" s="91"/>
      <c r="F6" s="92"/>
      <c r="G6" s="93"/>
      <c r="H6" s="94"/>
      <c r="I6" s="95">
        <v>0.36</v>
      </c>
      <c r="J6" s="91"/>
      <c r="K6" s="92"/>
      <c r="L6" s="94"/>
      <c r="M6" s="91">
        <v>9.8000000000000007</v>
      </c>
      <c r="N6" s="91"/>
      <c r="O6" s="92"/>
      <c r="P6" s="93"/>
      <c r="Q6" s="96"/>
      <c r="R6" s="91">
        <v>33.200000000000003</v>
      </c>
      <c r="S6" s="91"/>
      <c r="T6" s="92"/>
      <c r="U6" s="93"/>
      <c r="V6" s="96"/>
      <c r="W6" s="91">
        <v>20.399999999999999</v>
      </c>
      <c r="X6" s="91"/>
      <c r="Y6" s="93"/>
      <c r="Z6" s="96"/>
      <c r="AA6" s="91">
        <v>75.900000000000006</v>
      </c>
      <c r="AB6" s="97"/>
      <c r="AC6" s="91">
        <v>74.900000000000006</v>
      </c>
      <c r="AD6" s="97"/>
      <c r="AE6" s="91">
        <v>77.2</v>
      </c>
      <c r="AF6" s="96"/>
      <c r="AG6" s="98" t="s">
        <v>1212</v>
      </c>
      <c r="AH6" s="94"/>
      <c r="AI6" s="91">
        <v>1.3</v>
      </c>
      <c r="AJ6" s="96"/>
      <c r="AK6" s="91">
        <v>2</v>
      </c>
      <c r="AL6" s="96"/>
      <c r="AM6" s="91">
        <v>11.2</v>
      </c>
      <c r="AN6" s="94"/>
      <c r="AO6" s="91">
        <v>4</v>
      </c>
      <c r="AP6" s="97"/>
      <c r="AQ6" s="91">
        <v>15</v>
      </c>
      <c r="AR6" s="96"/>
      <c r="AS6" s="91">
        <v>8.1</v>
      </c>
      <c r="AT6" s="96"/>
      <c r="AU6" s="91">
        <v>91.9</v>
      </c>
      <c r="AV6" s="96"/>
      <c r="AW6" s="99">
        <v>8100</v>
      </c>
    </row>
    <row r="7" spans="1:49" s="36" customFormat="1" ht="15.75" customHeight="1" x14ac:dyDescent="0.2">
      <c r="A7" s="20"/>
      <c r="B7" s="38"/>
      <c r="C7" s="21"/>
      <c r="D7" s="39"/>
      <c r="E7" s="40"/>
      <c r="F7" s="41"/>
      <c r="G7" s="41"/>
      <c r="H7" s="34"/>
      <c r="I7" s="85"/>
      <c r="J7" s="40"/>
      <c r="K7" s="43"/>
      <c r="L7" s="34"/>
      <c r="M7" s="42"/>
      <c r="N7" s="40"/>
      <c r="O7" s="43"/>
      <c r="P7" s="41"/>
      <c r="Q7" s="35"/>
      <c r="R7" s="42"/>
      <c r="S7" s="40"/>
      <c r="T7" s="41"/>
      <c r="U7" s="41"/>
      <c r="V7" s="35"/>
      <c r="W7" s="43"/>
      <c r="X7" s="35"/>
      <c r="Y7" s="44"/>
      <c r="Z7" s="78"/>
      <c r="AA7" s="39"/>
      <c r="AB7" s="40"/>
      <c r="AC7" s="41"/>
      <c r="AD7" s="35"/>
      <c r="AE7" s="43"/>
      <c r="AF7" s="34"/>
      <c r="AG7" s="43"/>
      <c r="AH7" s="34"/>
      <c r="AI7" s="43"/>
      <c r="AJ7" s="35"/>
      <c r="AK7" s="87"/>
      <c r="AL7" s="34"/>
      <c r="AM7" s="40"/>
      <c r="AN7" s="35"/>
      <c r="AO7" s="44"/>
      <c r="AP7" s="35"/>
      <c r="AQ7" s="44"/>
      <c r="AR7" s="34"/>
      <c r="AS7" s="44"/>
      <c r="AT7" s="61"/>
      <c r="AU7" s="44"/>
      <c r="AV7" s="35"/>
      <c r="AW7" s="44"/>
    </row>
    <row r="8" spans="1:49" s="36" customFormat="1" ht="15.75" customHeight="1" x14ac:dyDescent="0.2">
      <c r="A8" s="74"/>
      <c r="B8" s="75" t="s">
        <v>933</v>
      </c>
      <c r="C8" s="21"/>
      <c r="D8" s="76"/>
      <c r="E8" s="76"/>
      <c r="F8" s="76"/>
      <c r="G8" s="76"/>
      <c r="H8" s="77"/>
      <c r="I8" s="76"/>
      <c r="J8" s="76"/>
      <c r="K8" s="76"/>
      <c r="L8" s="78"/>
      <c r="M8" s="76"/>
      <c r="N8" s="76"/>
      <c r="O8" s="76"/>
      <c r="P8" s="76"/>
      <c r="Q8" s="77"/>
      <c r="R8" s="76"/>
      <c r="S8" s="76"/>
      <c r="T8" s="79"/>
      <c r="U8" s="79"/>
      <c r="V8" s="80"/>
      <c r="W8" s="79"/>
      <c r="X8" s="21"/>
      <c r="Y8" s="79"/>
      <c r="Z8" s="21"/>
      <c r="AA8" s="79"/>
      <c r="AB8" s="76"/>
      <c r="AC8" s="79"/>
      <c r="AD8" s="21"/>
      <c r="AE8" s="79"/>
      <c r="AF8" s="21"/>
      <c r="AG8" s="81"/>
      <c r="AH8" s="21"/>
      <c r="AI8" s="81"/>
      <c r="AJ8" s="21"/>
      <c r="AK8" s="81"/>
      <c r="AM8" s="81"/>
      <c r="AO8" s="81"/>
      <c r="AQ8" s="81"/>
      <c r="AS8" s="81"/>
      <c r="AU8" s="81"/>
      <c r="AW8" s="81"/>
    </row>
    <row r="9" spans="1:49" s="54" customFormat="1" ht="15.75" customHeight="1" x14ac:dyDescent="0.2">
      <c r="A9" s="8" t="s">
        <v>69</v>
      </c>
      <c r="B9" s="8" t="s">
        <v>70</v>
      </c>
      <c r="D9" s="106">
        <v>8.0650999999999993</v>
      </c>
      <c r="E9" s="46" t="s">
        <v>29</v>
      </c>
      <c r="F9" s="108" t="s">
        <v>966</v>
      </c>
      <c r="G9" s="86" t="s">
        <v>1052</v>
      </c>
      <c r="H9" s="13"/>
      <c r="I9" s="110">
        <v>0.32833000000000001</v>
      </c>
      <c r="J9" s="46" t="s">
        <v>26</v>
      </c>
      <c r="K9" s="104" t="s">
        <v>28</v>
      </c>
      <c r="L9" s="47"/>
      <c r="M9" s="108">
        <v>12.9727</v>
      </c>
      <c r="N9" s="46" t="s">
        <v>27</v>
      </c>
      <c r="O9" s="106" t="s">
        <v>30</v>
      </c>
      <c r="P9" s="100" t="s">
        <v>984</v>
      </c>
      <c r="Q9" s="13"/>
      <c r="R9" s="104">
        <v>24.7578</v>
      </c>
      <c r="S9" s="46" t="s">
        <v>26</v>
      </c>
      <c r="T9" s="106" t="s">
        <v>30</v>
      </c>
      <c r="U9" s="100" t="s">
        <v>1059</v>
      </c>
      <c r="V9" s="13"/>
      <c r="W9" s="108">
        <v>38.823900000000002</v>
      </c>
      <c r="X9" s="46" t="s">
        <v>29</v>
      </c>
      <c r="Y9" s="100" t="s">
        <v>1143</v>
      </c>
      <c r="Z9" s="13"/>
      <c r="AA9" s="108">
        <v>55.5</v>
      </c>
      <c r="AB9" s="53"/>
      <c r="AC9" s="108">
        <v>53.4</v>
      </c>
      <c r="AD9" s="53"/>
      <c r="AE9" s="108">
        <v>57.5</v>
      </c>
      <c r="AF9" s="101"/>
      <c r="AG9" s="100" t="s">
        <v>1187</v>
      </c>
      <c r="AH9" s="50"/>
      <c r="AI9" s="46">
        <v>1.1120632671044499</v>
      </c>
      <c r="AJ9" s="51"/>
      <c r="AK9" s="106">
        <v>1.7333333333333334</v>
      </c>
      <c r="AL9" s="101"/>
      <c r="AM9" s="104">
        <v>11.116666666666667</v>
      </c>
      <c r="AN9" s="53"/>
      <c r="AO9" s="108">
        <v>4.3833333333333337</v>
      </c>
      <c r="AP9" s="53"/>
      <c r="AQ9" s="104">
        <v>15.85</v>
      </c>
      <c r="AR9" s="51"/>
      <c r="AS9" s="104">
        <v>8.92018779342723</v>
      </c>
      <c r="AT9" s="62"/>
      <c r="AU9" s="104">
        <v>91.079812206572768</v>
      </c>
      <c r="AV9" s="101"/>
      <c r="AW9" s="107">
        <v>7500</v>
      </c>
    </row>
    <row r="10" spans="1:49" s="54" customFormat="1" ht="15.75" customHeight="1" x14ac:dyDescent="0.2">
      <c r="A10" s="8" t="s">
        <v>83</v>
      </c>
      <c r="B10" s="8" t="s">
        <v>84</v>
      </c>
      <c r="D10" s="104">
        <v>10.345700000000001</v>
      </c>
      <c r="E10" s="46" t="s">
        <v>27</v>
      </c>
      <c r="F10" s="104" t="s">
        <v>28</v>
      </c>
      <c r="G10" s="86" t="s">
        <v>979</v>
      </c>
      <c r="H10" s="13"/>
      <c r="I10" s="110">
        <v>0.14298</v>
      </c>
      <c r="J10" s="46" t="s">
        <v>26</v>
      </c>
      <c r="K10" s="104" t="s">
        <v>28</v>
      </c>
      <c r="L10" s="47"/>
      <c r="M10" s="106">
        <v>5.1166999999999998</v>
      </c>
      <c r="N10" s="46" t="s">
        <v>26</v>
      </c>
      <c r="O10" s="108" t="s">
        <v>966</v>
      </c>
      <c r="P10" s="100" t="s">
        <v>1043</v>
      </c>
      <c r="Q10" s="13"/>
      <c r="R10" s="108">
        <v>33.345199999999998</v>
      </c>
      <c r="S10" s="46" t="s">
        <v>27</v>
      </c>
      <c r="T10" s="108" t="s">
        <v>966</v>
      </c>
      <c r="U10" s="100" t="s">
        <v>1035</v>
      </c>
      <c r="V10" s="13"/>
      <c r="W10" s="108">
        <v>60.297800000000002</v>
      </c>
      <c r="X10" s="46" t="s">
        <v>29</v>
      </c>
      <c r="Y10" s="100" t="s">
        <v>1145</v>
      </c>
      <c r="Z10" s="13"/>
      <c r="AA10" s="106">
        <v>89.1</v>
      </c>
      <c r="AB10" s="53"/>
      <c r="AC10" s="104">
        <v>84.3</v>
      </c>
      <c r="AD10" s="53"/>
      <c r="AE10" s="108">
        <v>57.6</v>
      </c>
      <c r="AF10" s="101"/>
      <c r="AG10" s="100" t="s">
        <v>1188</v>
      </c>
      <c r="AH10" s="50"/>
      <c r="AI10" s="46">
        <v>0.70488813403067996</v>
      </c>
      <c r="AJ10" s="51"/>
      <c r="AK10" s="108">
        <v>2.8666666666666667</v>
      </c>
      <c r="AL10" s="101"/>
      <c r="AM10" s="104">
        <v>12.366666666666667</v>
      </c>
      <c r="AN10" s="53"/>
      <c r="AO10" s="108">
        <v>4.3</v>
      </c>
      <c r="AP10" s="53"/>
      <c r="AQ10" s="106">
        <v>12.916666666666666</v>
      </c>
      <c r="AR10" s="51"/>
      <c r="AS10" s="108">
        <v>2.5036818851251841</v>
      </c>
      <c r="AT10" s="62"/>
      <c r="AU10" s="108">
        <v>97.496318114874811</v>
      </c>
      <c r="AV10" s="101"/>
      <c r="AW10" s="107">
        <v>6600</v>
      </c>
    </row>
    <row r="11" spans="1:49" s="54" customFormat="1" ht="15.75" customHeight="1" x14ac:dyDescent="0.2">
      <c r="A11" s="8" t="s">
        <v>90</v>
      </c>
      <c r="B11" s="8" t="s">
        <v>91</v>
      </c>
      <c r="D11" s="104">
        <v>9.5142000000000007</v>
      </c>
      <c r="E11" s="46" t="s">
        <v>27</v>
      </c>
      <c r="F11" s="108" t="s">
        <v>966</v>
      </c>
      <c r="G11" s="86" t="s">
        <v>979</v>
      </c>
      <c r="H11" s="13"/>
      <c r="I11" s="111">
        <v>0.35621000000000003</v>
      </c>
      <c r="J11" s="46" t="s">
        <v>27</v>
      </c>
      <c r="K11" s="104" t="s">
        <v>28</v>
      </c>
      <c r="L11" s="47"/>
      <c r="M11" s="106">
        <v>5.6993</v>
      </c>
      <c r="N11" s="46" t="s">
        <v>26</v>
      </c>
      <c r="O11" s="104" t="s">
        <v>28</v>
      </c>
      <c r="P11" s="100" t="s">
        <v>1014</v>
      </c>
      <c r="Q11" s="13"/>
      <c r="R11" s="104">
        <v>21.820599999999999</v>
      </c>
      <c r="S11" s="46" t="s">
        <v>26</v>
      </c>
      <c r="T11" s="104" t="s">
        <v>28</v>
      </c>
      <c r="U11" s="100" t="s">
        <v>1006</v>
      </c>
      <c r="V11" s="13"/>
      <c r="W11" s="108">
        <v>12.662699999999999</v>
      </c>
      <c r="X11" s="46" t="s">
        <v>29</v>
      </c>
      <c r="Y11" s="100" t="s">
        <v>981</v>
      </c>
      <c r="Z11" s="13"/>
      <c r="AA11" s="106">
        <v>90.2</v>
      </c>
      <c r="AB11" s="53"/>
      <c r="AC11" s="106">
        <v>88.4</v>
      </c>
      <c r="AD11" s="53"/>
      <c r="AE11" s="106">
        <v>81.900000000000006</v>
      </c>
      <c r="AF11" s="101"/>
      <c r="AG11" s="100" t="s">
        <v>1187</v>
      </c>
      <c r="AH11" s="50"/>
      <c r="AI11" s="46">
        <v>1.06925396082476</v>
      </c>
      <c r="AJ11" s="51"/>
      <c r="AK11" s="104">
        <v>2.15</v>
      </c>
      <c r="AL11" s="101"/>
      <c r="AM11" s="104">
        <v>13.433333333333334</v>
      </c>
      <c r="AN11" s="53"/>
      <c r="AO11" s="108">
        <v>4.1166666666666663</v>
      </c>
      <c r="AP11" s="53"/>
      <c r="AQ11" s="104">
        <v>17.033333333333335</v>
      </c>
      <c r="AR11" s="51"/>
      <c r="AS11" s="104">
        <v>8.92018779342723</v>
      </c>
      <c r="AT11" s="62"/>
      <c r="AU11" s="104">
        <v>91.079812206572768</v>
      </c>
      <c r="AV11" s="101"/>
      <c r="AW11" s="105">
        <v>8500</v>
      </c>
    </row>
    <row r="12" spans="1:49" s="54" customFormat="1" ht="15.75" customHeight="1" x14ac:dyDescent="0.2">
      <c r="A12" s="8" t="s">
        <v>159</v>
      </c>
      <c r="B12" s="8" t="s">
        <v>160</v>
      </c>
      <c r="D12" s="106">
        <v>8.1408000000000005</v>
      </c>
      <c r="E12" s="46" t="s">
        <v>27</v>
      </c>
      <c r="F12" s="108" t="s">
        <v>966</v>
      </c>
      <c r="G12" s="86" t="s">
        <v>972</v>
      </c>
      <c r="H12" s="13"/>
      <c r="I12" s="110">
        <v>0.28660000000000002</v>
      </c>
      <c r="J12" s="46" t="s">
        <v>26</v>
      </c>
      <c r="K12" s="104" t="s">
        <v>28</v>
      </c>
      <c r="L12" s="47"/>
      <c r="M12" s="108">
        <v>11.87</v>
      </c>
      <c r="N12" s="46" t="s">
        <v>26</v>
      </c>
      <c r="O12" s="104" t="s">
        <v>28</v>
      </c>
      <c r="P12" s="100" t="s">
        <v>999</v>
      </c>
      <c r="Q12" s="13"/>
      <c r="R12" s="104">
        <v>27.049399999999999</v>
      </c>
      <c r="S12" s="46" t="s">
        <v>26</v>
      </c>
      <c r="T12" s="106" t="s">
        <v>30</v>
      </c>
      <c r="U12" s="100" t="s">
        <v>1115</v>
      </c>
      <c r="V12" s="13"/>
      <c r="W12" s="108">
        <v>30.8401</v>
      </c>
      <c r="X12" s="46" t="s">
        <v>26</v>
      </c>
      <c r="Y12" s="100" t="s">
        <v>1095</v>
      </c>
      <c r="Z12" s="13"/>
      <c r="AA12" s="108">
        <v>60.3</v>
      </c>
      <c r="AB12" s="53"/>
      <c r="AC12" s="108">
        <v>61.8</v>
      </c>
      <c r="AD12" s="53"/>
      <c r="AE12" s="108">
        <v>67.8</v>
      </c>
      <c r="AF12" s="101"/>
      <c r="AG12" s="100" t="s">
        <v>1187</v>
      </c>
      <c r="AH12" s="50"/>
      <c r="AI12" s="46">
        <v>1.0345782162563899</v>
      </c>
      <c r="AJ12" s="51"/>
      <c r="AK12" s="104">
        <v>2.2333333333333334</v>
      </c>
      <c r="AL12" s="101"/>
      <c r="AM12" s="104">
        <v>12.6</v>
      </c>
      <c r="AN12" s="53"/>
      <c r="AO12" s="108">
        <v>4.1500000000000004</v>
      </c>
      <c r="AP12" s="53"/>
      <c r="AQ12" s="104">
        <v>15.7</v>
      </c>
      <c r="AR12" s="51"/>
      <c r="AS12" s="104">
        <v>8.92018779342723</v>
      </c>
      <c r="AT12" s="62"/>
      <c r="AU12" s="104">
        <v>91.079812206572768</v>
      </c>
      <c r="AV12" s="101"/>
      <c r="AW12" s="107">
        <v>6800</v>
      </c>
    </row>
    <row r="13" spans="1:49" s="54" customFormat="1" ht="15.75" customHeight="1" x14ac:dyDescent="0.2">
      <c r="A13" s="8" t="s">
        <v>175</v>
      </c>
      <c r="B13" s="8" t="s">
        <v>176</v>
      </c>
      <c r="D13" s="106">
        <v>7.9181999999999997</v>
      </c>
      <c r="E13" s="46" t="s">
        <v>27</v>
      </c>
      <c r="F13" s="104" t="s">
        <v>28</v>
      </c>
      <c r="G13" s="86" t="s">
        <v>1012</v>
      </c>
      <c r="H13" s="13"/>
      <c r="I13" s="110">
        <v>0.22198000000000001</v>
      </c>
      <c r="J13" s="46" t="s">
        <v>26</v>
      </c>
      <c r="K13" s="106" t="s">
        <v>30</v>
      </c>
      <c r="L13" s="47"/>
      <c r="M13" s="108">
        <v>11.28</v>
      </c>
      <c r="N13" s="46" t="s">
        <v>27</v>
      </c>
      <c r="O13" s="104" t="s">
        <v>28</v>
      </c>
      <c r="P13" s="100" t="s">
        <v>999</v>
      </c>
      <c r="Q13" s="13"/>
      <c r="R13" s="108">
        <v>32.496400000000001</v>
      </c>
      <c r="S13" s="46" t="s">
        <v>26</v>
      </c>
      <c r="T13" s="106" t="s">
        <v>30</v>
      </c>
      <c r="U13" s="100" t="s">
        <v>1124</v>
      </c>
      <c r="V13" s="13"/>
      <c r="W13" s="108">
        <v>24.201499999999999</v>
      </c>
      <c r="X13" s="46" t="s">
        <v>27</v>
      </c>
      <c r="Y13" s="100" t="s">
        <v>1151</v>
      </c>
      <c r="Z13" s="13"/>
      <c r="AA13" s="108">
        <v>63.5</v>
      </c>
      <c r="AB13" s="53"/>
      <c r="AC13" s="108">
        <v>66</v>
      </c>
      <c r="AD13" s="53"/>
      <c r="AE13" s="108">
        <v>65</v>
      </c>
      <c r="AF13" s="101"/>
      <c r="AG13" s="100" t="s">
        <v>1187</v>
      </c>
      <c r="AH13" s="50"/>
      <c r="AI13" s="46">
        <v>0.94508951040658995</v>
      </c>
      <c r="AJ13" s="51"/>
      <c r="AK13" s="104">
        <v>1.8833333333333333</v>
      </c>
      <c r="AL13" s="101"/>
      <c r="AM13" s="104">
        <v>12.516666666666667</v>
      </c>
      <c r="AN13" s="53"/>
      <c r="AO13" s="108">
        <v>4.25</v>
      </c>
      <c r="AP13" s="53"/>
      <c r="AQ13" s="106">
        <v>14.483333333333333</v>
      </c>
      <c r="AR13" s="51"/>
      <c r="AS13" s="104">
        <v>8.92018779342723</v>
      </c>
      <c r="AT13" s="62"/>
      <c r="AU13" s="104">
        <v>91.079812206572768</v>
      </c>
      <c r="AV13" s="101"/>
      <c r="AW13" s="107">
        <v>6700</v>
      </c>
    </row>
    <row r="14" spans="1:49" s="54" customFormat="1" ht="15.75" customHeight="1" x14ac:dyDescent="0.2">
      <c r="A14" s="8" t="s">
        <v>205</v>
      </c>
      <c r="B14" s="8" t="s">
        <v>206</v>
      </c>
      <c r="D14" s="106">
        <v>7.9776999999999996</v>
      </c>
      <c r="E14" s="46" t="s">
        <v>27</v>
      </c>
      <c r="F14" s="104" t="s">
        <v>28</v>
      </c>
      <c r="G14" s="86" t="s">
        <v>972</v>
      </c>
      <c r="H14" s="13"/>
      <c r="I14" s="110">
        <v>0.27847</v>
      </c>
      <c r="J14" s="46" t="s">
        <v>27</v>
      </c>
      <c r="K14" s="108" t="s">
        <v>966</v>
      </c>
      <c r="L14" s="47"/>
      <c r="M14" s="108">
        <v>10.1937</v>
      </c>
      <c r="N14" s="46" t="s">
        <v>27</v>
      </c>
      <c r="O14" s="104" t="s">
        <v>28</v>
      </c>
      <c r="P14" s="100" t="s">
        <v>985</v>
      </c>
      <c r="Q14" s="13"/>
      <c r="R14" s="108">
        <v>34.793599999999998</v>
      </c>
      <c r="S14" s="46" t="s">
        <v>26</v>
      </c>
      <c r="T14" s="104" t="s">
        <v>28</v>
      </c>
      <c r="U14" s="100" t="s">
        <v>1110</v>
      </c>
      <c r="V14" s="13"/>
      <c r="W14" s="108">
        <v>19.1873</v>
      </c>
      <c r="X14" s="46" t="s">
        <v>26</v>
      </c>
      <c r="Y14" s="100" t="s">
        <v>1154</v>
      </c>
      <c r="Z14" s="13"/>
      <c r="AA14" s="108">
        <v>62.2</v>
      </c>
      <c r="AB14" s="53"/>
      <c r="AC14" s="108">
        <v>61.5</v>
      </c>
      <c r="AD14" s="53"/>
      <c r="AE14" s="108">
        <v>65.2</v>
      </c>
      <c r="AF14" s="101"/>
      <c r="AG14" s="100" t="s">
        <v>1187</v>
      </c>
      <c r="AH14" s="50"/>
      <c r="AI14" s="46">
        <v>1.35741117672675</v>
      </c>
      <c r="AJ14" s="51"/>
      <c r="AK14" s="106">
        <v>1.65</v>
      </c>
      <c r="AL14" s="101"/>
      <c r="AM14" s="106">
        <v>9.3000000000000007</v>
      </c>
      <c r="AN14" s="53"/>
      <c r="AO14" s="108">
        <v>4.25</v>
      </c>
      <c r="AP14" s="53"/>
      <c r="AQ14" s="104">
        <v>15.966666666666667</v>
      </c>
      <c r="AR14" s="51"/>
      <c r="AS14" s="106">
        <v>11.940298507462686</v>
      </c>
      <c r="AT14" s="62"/>
      <c r="AU14" s="106">
        <v>88.059701492537314</v>
      </c>
      <c r="AV14" s="101"/>
      <c r="AW14" s="107">
        <v>6100</v>
      </c>
    </row>
    <row r="15" spans="1:49" s="54" customFormat="1" ht="15.75" customHeight="1" x14ac:dyDescent="0.2">
      <c r="A15" s="8" t="s">
        <v>269</v>
      </c>
      <c r="B15" s="8" t="s">
        <v>270</v>
      </c>
      <c r="D15" s="104">
        <v>9.7779000000000007</v>
      </c>
      <c r="E15" s="46" t="s">
        <v>27</v>
      </c>
      <c r="F15" s="104" t="s">
        <v>28</v>
      </c>
      <c r="G15" s="86" t="s">
        <v>967</v>
      </c>
      <c r="H15" s="13"/>
      <c r="I15" s="110">
        <v>0.13800999999999999</v>
      </c>
      <c r="J15" s="46" t="s">
        <v>27</v>
      </c>
      <c r="K15" s="106" t="s">
        <v>30</v>
      </c>
      <c r="L15" s="47"/>
      <c r="M15" s="106">
        <v>5.2926000000000002</v>
      </c>
      <c r="N15" s="46" t="s">
        <v>27</v>
      </c>
      <c r="O15" s="104" t="s">
        <v>28</v>
      </c>
      <c r="P15" s="100" t="s">
        <v>980</v>
      </c>
      <c r="Q15" s="13"/>
      <c r="R15" s="104">
        <v>19.479800000000001</v>
      </c>
      <c r="S15" s="46" t="s">
        <v>26</v>
      </c>
      <c r="T15" s="106" t="s">
        <v>30</v>
      </c>
      <c r="U15" s="100" t="s">
        <v>1130</v>
      </c>
      <c r="V15" s="13"/>
      <c r="W15" s="108">
        <v>19.963000000000001</v>
      </c>
      <c r="X15" s="46" t="s">
        <v>26</v>
      </c>
      <c r="Y15" s="100" t="s">
        <v>1085</v>
      </c>
      <c r="Z15" s="13"/>
      <c r="AA15" s="106">
        <v>90.1</v>
      </c>
      <c r="AB15" s="53"/>
      <c r="AC15" s="106">
        <v>86.9</v>
      </c>
      <c r="AD15" s="53"/>
      <c r="AE15" s="104">
        <v>78.900000000000006</v>
      </c>
      <c r="AF15" s="101"/>
      <c r="AG15" s="100" t="s">
        <v>1188</v>
      </c>
      <c r="AH15" s="50"/>
      <c r="AI15" s="46">
        <v>1.06331536267148</v>
      </c>
      <c r="AJ15" s="51"/>
      <c r="AK15" s="108">
        <v>2.7</v>
      </c>
      <c r="AL15" s="101"/>
      <c r="AM15" s="106">
        <v>10.216666666666667</v>
      </c>
      <c r="AN15" s="53"/>
      <c r="AO15" s="108">
        <v>4.2833333333333332</v>
      </c>
      <c r="AP15" s="53"/>
      <c r="AQ15" s="106">
        <v>14.516666666666667</v>
      </c>
      <c r="AR15" s="51"/>
      <c r="AS15" s="108">
        <v>2.5036818851251841</v>
      </c>
      <c r="AT15" s="62"/>
      <c r="AU15" s="108">
        <v>97.496318114874811</v>
      </c>
      <c r="AV15" s="101"/>
      <c r="AW15" s="107">
        <v>6300</v>
      </c>
    </row>
    <row r="16" spans="1:49" s="54" customFormat="1" ht="15.75" customHeight="1" x14ac:dyDescent="0.2">
      <c r="A16" s="8" t="s">
        <v>327</v>
      </c>
      <c r="B16" s="8" t="s">
        <v>328</v>
      </c>
      <c r="D16" s="106">
        <v>8.4055999999999997</v>
      </c>
      <c r="E16" s="46" t="s">
        <v>27</v>
      </c>
      <c r="F16" s="104" t="s">
        <v>28</v>
      </c>
      <c r="G16" s="86" t="s">
        <v>1013</v>
      </c>
      <c r="H16" s="13"/>
      <c r="I16" s="110">
        <v>0.18273</v>
      </c>
      <c r="J16" s="46" t="s">
        <v>26</v>
      </c>
      <c r="K16" s="104" t="s">
        <v>28</v>
      </c>
      <c r="L16" s="47"/>
      <c r="M16" s="106">
        <v>5.8017000000000003</v>
      </c>
      <c r="N16" s="46" t="s">
        <v>26</v>
      </c>
      <c r="O16" s="106" t="s">
        <v>30</v>
      </c>
      <c r="P16" s="100" t="s">
        <v>976</v>
      </c>
      <c r="Q16" s="13"/>
      <c r="R16" s="104">
        <v>26.346599999999999</v>
      </c>
      <c r="S16" s="46" t="s">
        <v>26</v>
      </c>
      <c r="T16" s="104" t="s">
        <v>28</v>
      </c>
      <c r="U16" s="100" t="s">
        <v>1034</v>
      </c>
      <c r="V16" s="13"/>
      <c r="W16" s="108">
        <v>20.538900000000002</v>
      </c>
      <c r="X16" s="46" t="s">
        <v>26</v>
      </c>
      <c r="Y16" s="100" t="s">
        <v>1162</v>
      </c>
      <c r="Z16" s="13"/>
      <c r="AA16" s="104">
        <v>83.4</v>
      </c>
      <c r="AB16" s="53"/>
      <c r="AC16" s="104">
        <v>81.8</v>
      </c>
      <c r="AD16" s="53"/>
      <c r="AE16" s="104">
        <v>78.2</v>
      </c>
      <c r="AF16" s="101"/>
      <c r="AG16" s="100" t="s">
        <v>1187</v>
      </c>
      <c r="AH16" s="50"/>
      <c r="AI16" s="46">
        <v>0.83805858964381996</v>
      </c>
      <c r="AJ16" s="51"/>
      <c r="AK16" s="104">
        <v>2.0833333333333335</v>
      </c>
      <c r="AL16" s="101"/>
      <c r="AM16" s="104">
        <v>12.633333333333333</v>
      </c>
      <c r="AN16" s="53"/>
      <c r="AO16" s="108">
        <v>4.2666666666666666</v>
      </c>
      <c r="AP16" s="53"/>
      <c r="AQ16" s="104">
        <v>15.733333333333333</v>
      </c>
      <c r="AR16" s="51"/>
      <c r="AS16" s="104">
        <v>8.92018779342723</v>
      </c>
      <c r="AT16" s="62"/>
      <c r="AU16" s="104">
        <v>91.079812206572768</v>
      </c>
      <c r="AV16" s="101"/>
      <c r="AW16" s="107">
        <v>5800</v>
      </c>
    </row>
    <row r="17" spans="1:49" s="54" customFormat="1" ht="15.75" customHeight="1" x14ac:dyDescent="0.2">
      <c r="A17" s="8" t="s">
        <v>339</v>
      </c>
      <c r="B17" s="8" t="s">
        <v>340</v>
      </c>
      <c r="D17" s="108">
        <v>12.038500000000001</v>
      </c>
      <c r="E17" s="46" t="s">
        <v>29</v>
      </c>
      <c r="F17" s="108" t="s">
        <v>966</v>
      </c>
      <c r="G17" s="86" t="s">
        <v>978</v>
      </c>
      <c r="H17" s="13"/>
      <c r="I17" s="111">
        <v>0.50478999999999996</v>
      </c>
      <c r="J17" s="46" t="s">
        <v>26</v>
      </c>
      <c r="K17" s="104" t="s">
        <v>28</v>
      </c>
      <c r="L17" s="47"/>
      <c r="M17" s="108">
        <v>13.0685</v>
      </c>
      <c r="N17" s="46" t="s">
        <v>27</v>
      </c>
      <c r="O17" s="108" t="s">
        <v>966</v>
      </c>
      <c r="P17" s="100" t="s">
        <v>980</v>
      </c>
      <c r="Q17" s="13"/>
      <c r="R17" s="104">
        <v>28.584499999999998</v>
      </c>
      <c r="S17" s="46" t="s">
        <v>26</v>
      </c>
      <c r="T17" s="104" t="s">
        <v>28</v>
      </c>
      <c r="U17" s="100" t="s">
        <v>970</v>
      </c>
      <c r="V17" s="13"/>
      <c r="W17" s="108">
        <v>16.688800000000001</v>
      </c>
      <c r="X17" s="46" t="s">
        <v>29</v>
      </c>
      <c r="Y17" s="100" t="s">
        <v>1120</v>
      </c>
      <c r="Z17" s="13"/>
      <c r="AA17" s="46" t="s">
        <v>1057</v>
      </c>
      <c r="AB17" s="53"/>
      <c r="AC17" s="46" t="s">
        <v>1057</v>
      </c>
      <c r="AD17" s="53"/>
      <c r="AE17" s="46" t="s">
        <v>1057</v>
      </c>
      <c r="AF17" s="101"/>
      <c r="AG17" s="100" t="s">
        <v>1188</v>
      </c>
      <c r="AH17" s="50"/>
      <c r="AI17" s="46">
        <v>2.0146771837404298</v>
      </c>
      <c r="AJ17" s="51"/>
      <c r="AK17" s="104">
        <v>2.1166666666666667</v>
      </c>
      <c r="AL17" s="101"/>
      <c r="AM17" s="104">
        <v>13</v>
      </c>
      <c r="AN17" s="53"/>
      <c r="AO17" s="104">
        <v>3.9666666666666668</v>
      </c>
      <c r="AP17" s="53"/>
      <c r="AQ17" s="104">
        <v>18.649999999999999</v>
      </c>
      <c r="AR17" s="51"/>
      <c r="AS17" s="104">
        <v>8.6092715231788084</v>
      </c>
      <c r="AT17" s="62"/>
      <c r="AU17" s="104">
        <v>91.390728476821195</v>
      </c>
      <c r="AV17" s="101"/>
      <c r="AW17" s="105">
        <v>10200</v>
      </c>
    </row>
    <row r="18" spans="1:49" s="54" customFormat="1" ht="15.75" customHeight="1" x14ac:dyDescent="0.2">
      <c r="A18" s="8" t="s">
        <v>345</v>
      </c>
      <c r="B18" s="8" t="s">
        <v>346</v>
      </c>
      <c r="D18" s="104">
        <v>8.7605000000000004</v>
      </c>
      <c r="E18" s="46" t="s">
        <v>27</v>
      </c>
      <c r="F18" s="108" t="s">
        <v>966</v>
      </c>
      <c r="G18" s="86" t="s">
        <v>1014</v>
      </c>
      <c r="H18" s="13"/>
      <c r="I18" s="110">
        <v>0.28350999999999998</v>
      </c>
      <c r="J18" s="46" t="s">
        <v>29</v>
      </c>
      <c r="K18" s="104" t="s">
        <v>28</v>
      </c>
      <c r="L18" s="47"/>
      <c r="M18" s="106">
        <v>6.8326000000000002</v>
      </c>
      <c r="N18" s="46" t="s">
        <v>26</v>
      </c>
      <c r="O18" s="104" t="s">
        <v>28</v>
      </c>
      <c r="P18" s="100" t="s">
        <v>1087</v>
      </c>
      <c r="Q18" s="13"/>
      <c r="R18" s="104">
        <v>19.9025</v>
      </c>
      <c r="S18" s="46" t="s">
        <v>26</v>
      </c>
      <c r="T18" s="104" t="s">
        <v>28</v>
      </c>
      <c r="U18" s="100" t="s">
        <v>998</v>
      </c>
      <c r="V18" s="13"/>
      <c r="W18" s="104">
        <v>10.8871</v>
      </c>
      <c r="X18" s="46" t="s">
        <v>26</v>
      </c>
      <c r="Y18" s="100" t="s">
        <v>1094</v>
      </c>
      <c r="Z18" s="13"/>
      <c r="AA18" s="104">
        <v>83.6</v>
      </c>
      <c r="AB18" s="53"/>
      <c r="AC18" s="104">
        <v>80.5</v>
      </c>
      <c r="AD18" s="53"/>
      <c r="AE18" s="104">
        <v>72.900000000000006</v>
      </c>
      <c r="AF18" s="101"/>
      <c r="AG18" s="100" t="s">
        <v>1187</v>
      </c>
      <c r="AH18" s="50"/>
      <c r="AI18" s="46">
        <v>1.2538138990518799</v>
      </c>
      <c r="AJ18" s="51"/>
      <c r="AK18" s="104">
        <v>2</v>
      </c>
      <c r="AL18" s="101"/>
      <c r="AM18" s="104">
        <v>13.983333333333333</v>
      </c>
      <c r="AN18" s="53"/>
      <c r="AO18" s="108">
        <v>4.1500000000000004</v>
      </c>
      <c r="AP18" s="53"/>
      <c r="AQ18" s="108">
        <v>21.266666666666666</v>
      </c>
      <c r="AR18" s="51"/>
      <c r="AS18" s="104">
        <v>8.92018779342723</v>
      </c>
      <c r="AT18" s="62"/>
      <c r="AU18" s="104">
        <v>91.079812206572768</v>
      </c>
      <c r="AV18" s="101"/>
      <c r="AW18" s="105">
        <v>9400</v>
      </c>
    </row>
    <row r="19" spans="1:49" s="54" customFormat="1" ht="15.75" customHeight="1" x14ac:dyDescent="0.2">
      <c r="A19" s="8" t="s">
        <v>349</v>
      </c>
      <c r="B19" s="8" t="s">
        <v>350</v>
      </c>
      <c r="D19" s="104">
        <v>11.007199999999999</v>
      </c>
      <c r="E19" s="46" t="s">
        <v>29</v>
      </c>
      <c r="F19" s="108" t="s">
        <v>966</v>
      </c>
      <c r="G19" s="86" t="s">
        <v>1033</v>
      </c>
      <c r="H19" s="13"/>
      <c r="I19" s="111">
        <v>0.37841000000000002</v>
      </c>
      <c r="J19" s="46" t="s">
        <v>26</v>
      </c>
      <c r="K19" s="104" t="s">
        <v>28</v>
      </c>
      <c r="L19" s="47"/>
      <c r="M19" s="108">
        <v>10.617699999999999</v>
      </c>
      <c r="N19" s="46" t="s">
        <v>27</v>
      </c>
      <c r="O19" s="108" t="s">
        <v>966</v>
      </c>
      <c r="P19" s="100" t="s">
        <v>974</v>
      </c>
      <c r="Q19" s="13"/>
      <c r="R19" s="104">
        <v>26.677800000000001</v>
      </c>
      <c r="S19" s="46" t="s">
        <v>26</v>
      </c>
      <c r="T19" s="104" t="s">
        <v>28</v>
      </c>
      <c r="U19" s="100" t="s">
        <v>1110</v>
      </c>
      <c r="V19" s="13"/>
      <c r="W19" s="108">
        <v>60.6128</v>
      </c>
      <c r="X19" s="46" t="s">
        <v>27</v>
      </c>
      <c r="Y19" s="100" t="s">
        <v>1164</v>
      </c>
      <c r="Z19" s="13"/>
      <c r="AA19" s="104">
        <v>76.8</v>
      </c>
      <c r="AB19" s="53"/>
      <c r="AC19" s="104">
        <v>73.7</v>
      </c>
      <c r="AD19" s="53"/>
      <c r="AE19" s="104">
        <v>71.8</v>
      </c>
      <c r="AF19" s="101"/>
      <c r="AG19" s="100" t="s">
        <v>1187</v>
      </c>
      <c r="AH19" s="50"/>
      <c r="AI19" s="46">
        <v>2.0357301419585498</v>
      </c>
      <c r="AJ19" s="51"/>
      <c r="AK19" s="104">
        <v>2.1833333333333331</v>
      </c>
      <c r="AL19" s="101"/>
      <c r="AM19" s="104">
        <v>11.866666666666667</v>
      </c>
      <c r="AN19" s="53"/>
      <c r="AO19" s="108">
        <v>4.05</v>
      </c>
      <c r="AP19" s="53"/>
      <c r="AQ19" s="104">
        <v>16.516666666666666</v>
      </c>
      <c r="AR19" s="51"/>
      <c r="AS19" s="104">
        <v>8.92018779342723</v>
      </c>
      <c r="AT19" s="62"/>
      <c r="AU19" s="104">
        <v>91.079812206572768</v>
      </c>
      <c r="AV19" s="101"/>
      <c r="AW19" s="105">
        <v>9600</v>
      </c>
    </row>
    <row r="20" spans="1:49" s="54" customFormat="1" ht="15.75" customHeight="1" x14ac:dyDescent="0.2">
      <c r="A20" s="8" t="s">
        <v>387</v>
      </c>
      <c r="B20" s="8" t="s">
        <v>388</v>
      </c>
      <c r="D20" s="104">
        <v>9.3552999999999997</v>
      </c>
      <c r="E20" s="46" t="s">
        <v>27</v>
      </c>
      <c r="F20" s="108" t="s">
        <v>966</v>
      </c>
      <c r="G20" s="86" t="s">
        <v>996</v>
      </c>
      <c r="H20" s="13"/>
      <c r="I20" s="110">
        <v>0.24973000000000001</v>
      </c>
      <c r="J20" s="46" t="s">
        <v>26</v>
      </c>
      <c r="K20" s="104" t="s">
        <v>28</v>
      </c>
      <c r="L20" s="47"/>
      <c r="M20" s="104">
        <v>7.9337999999999997</v>
      </c>
      <c r="N20" s="46" t="s">
        <v>27</v>
      </c>
      <c r="O20" s="104" t="s">
        <v>28</v>
      </c>
      <c r="P20" s="100" t="s">
        <v>991</v>
      </c>
      <c r="Q20" s="13"/>
      <c r="R20" s="104">
        <v>25.6647</v>
      </c>
      <c r="S20" s="46" t="s">
        <v>26</v>
      </c>
      <c r="T20" s="104" t="s">
        <v>28</v>
      </c>
      <c r="U20" s="100" t="s">
        <v>1031</v>
      </c>
      <c r="V20" s="13"/>
      <c r="W20" s="108">
        <v>17.635200000000001</v>
      </c>
      <c r="X20" s="46" t="s">
        <v>26</v>
      </c>
      <c r="Y20" s="100" t="s">
        <v>1015</v>
      </c>
      <c r="Z20" s="13"/>
      <c r="AA20" s="104">
        <v>77.400000000000006</v>
      </c>
      <c r="AB20" s="53"/>
      <c r="AC20" s="104">
        <v>76</v>
      </c>
      <c r="AD20" s="53"/>
      <c r="AE20" s="108">
        <v>69.400000000000006</v>
      </c>
      <c r="AF20" s="101"/>
      <c r="AG20" s="100" t="s">
        <v>1187</v>
      </c>
      <c r="AH20" s="50"/>
      <c r="AI20" s="46">
        <v>1.0408365747231301</v>
      </c>
      <c r="AJ20" s="51"/>
      <c r="AK20" s="106">
        <v>1.6666666666666667</v>
      </c>
      <c r="AL20" s="101"/>
      <c r="AM20" s="104">
        <v>14.266666666666667</v>
      </c>
      <c r="AN20" s="53"/>
      <c r="AO20" s="108">
        <v>4.083333333333333</v>
      </c>
      <c r="AP20" s="53"/>
      <c r="AQ20" s="104">
        <v>16.916666666666668</v>
      </c>
      <c r="AR20" s="51"/>
      <c r="AS20" s="104">
        <v>8.92018779342723</v>
      </c>
      <c r="AT20" s="62"/>
      <c r="AU20" s="104">
        <v>91.079812206572768</v>
      </c>
      <c r="AV20" s="101"/>
      <c r="AW20" s="105">
        <v>8300</v>
      </c>
    </row>
    <row r="21" spans="1:49" s="54" customFormat="1" ht="15.75" customHeight="1" x14ac:dyDescent="0.2">
      <c r="A21" s="8" t="s">
        <v>391</v>
      </c>
      <c r="B21" s="8" t="s">
        <v>392</v>
      </c>
      <c r="D21" s="106">
        <v>7.4283000000000001</v>
      </c>
      <c r="E21" s="46" t="s">
        <v>27</v>
      </c>
      <c r="F21" s="104" t="s">
        <v>28</v>
      </c>
      <c r="G21" s="86" t="s">
        <v>967</v>
      </c>
      <c r="H21" s="13"/>
      <c r="I21" s="111">
        <v>0.39437</v>
      </c>
      <c r="J21" s="46" t="s">
        <v>27</v>
      </c>
      <c r="K21" s="108" t="s">
        <v>966</v>
      </c>
      <c r="L21" s="47"/>
      <c r="M21" s="108">
        <v>12.5162</v>
      </c>
      <c r="N21" s="46" t="s">
        <v>27</v>
      </c>
      <c r="O21" s="108" t="s">
        <v>966</v>
      </c>
      <c r="P21" s="100" t="s">
        <v>986</v>
      </c>
      <c r="Q21" s="13"/>
      <c r="R21" s="108">
        <v>32.506</v>
      </c>
      <c r="S21" s="46" t="s">
        <v>29</v>
      </c>
      <c r="T21" s="104" t="s">
        <v>28</v>
      </c>
      <c r="U21" s="100" t="s">
        <v>1131</v>
      </c>
      <c r="V21" s="13"/>
      <c r="W21" s="108">
        <v>32.525599999999997</v>
      </c>
      <c r="X21" s="46" t="s">
        <v>29</v>
      </c>
      <c r="Y21" s="100" t="s">
        <v>988</v>
      </c>
      <c r="Z21" s="13"/>
      <c r="AA21" s="108">
        <v>58.3</v>
      </c>
      <c r="AB21" s="53"/>
      <c r="AC21" s="108">
        <v>61.4</v>
      </c>
      <c r="AD21" s="53"/>
      <c r="AE21" s="108">
        <v>62.6</v>
      </c>
      <c r="AF21" s="101"/>
      <c r="AG21" s="100" t="s">
        <v>1187</v>
      </c>
      <c r="AH21" s="50"/>
      <c r="AI21" s="46">
        <v>1.20110832759125</v>
      </c>
      <c r="AJ21" s="51"/>
      <c r="AK21" s="104">
        <v>2.1333333333333333</v>
      </c>
      <c r="AL21" s="101"/>
      <c r="AM21" s="104">
        <v>12.4</v>
      </c>
      <c r="AN21" s="53"/>
      <c r="AO21" s="108">
        <v>4.1166666666666663</v>
      </c>
      <c r="AP21" s="53"/>
      <c r="AQ21" s="104">
        <v>15.7</v>
      </c>
      <c r="AR21" s="51"/>
      <c r="AS21" s="106">
        <v>11.940298507462686</v>
      </c>
      <c r="AT21" s="62"/>
      <c r="AU21" s="106">
        <v>88.059701492537314</v>
      </c>
      <c r="AV21" s="101"/>
      <c r="AW21" s="107">
        <v>7000</v>
      </c>
    </row>
    <row r="22" spans="1:49" s="54" customFormat="1" ht="15.75" customHeight="1" x14ac:dyDescent="0.2">
      <c r="A22" s="8" t="s">
        <v>411</v>
      </c>
      <c r="B22" s="8" t="s">
        <v>412</v>
      </c>
      <c r="D22" s="106">
        <v>8.1004000000000005</v>
      </c>
      <c r="E22" s="46" t="s">
        <v>27</v>
      </c>
      <c r="F22" s="104" t="s">
        <v>28</v>
      </c>
      <c r="G22" s="86" t="s">
        <v>997</v>
      </c>
      <c r="H22" s="13"/>
      <c r="I22" s="110">
        <v>0.21917</v>
      </c>
      <c r="J22" s="46" t="s">
        <v>26</v>
      </c>
      <c r="K22" s="104" t="s">
        <v>28</v>
      </c>
      <c r="L22" s="47"/>
      <c r="M22" s="104">
        <v>8.5738000000000003</v>
      </c>
      <c r="N22" s="46" t="s">
        <v>27</v>
      </c>
      <c r="O22" s="108" t="s">
        <v>966</v>
      </c>
      <c r="P22" s="100" t="s">
        <v>1000</v>
      </c>
      <c r="Q22" s="13"/>
      <c r="R22" s="108">
        <v>31.266400000000001</v>
      </c>
      <c r="S22" s="46" t="s">
        <v>26</v>
      </c>
      <c r="T22" s="104" t="s">
        <v>28</v>
      </c>
      <c r="U22" s="100" t="s">
        <v>1036</v>
      </c>
      <c r="V22" s="13"/>
      <c r="W22" s="108">
        <v>28.351600000000001</v>
      </c>
      <c r="X22" s="46" t="s">
        <v>26</v>
      </c>
      <c r="Y22" s="100" t="s">
        <v>1169</v>
      </c>
      <c r="Z22" s="13"/>
      <c r="AA22" s="46" t="s">
        <v>1057</v>
      </c>
      <c r="AB22" s="53"/>
      <c r="AC22" s="46" t="s">
        <v>1057</v>
      </c>
      <c r="AD22" s="53"/>
      <c r="AE22" s="46" t="s">
        <v>1057</v>
      </c>
      <c r="AF22" s="101"/>
      <c r="AG22" s="100" t="s">
        <v>1187</v>
      </c>
      <c r="AH22" s="50"/>
      <c r="AI22" s="46">
        <v>0.98691100905599005</v>
      </c>
      <c r="AJ22" s="51"/>
      <c r="AK22" s="106">
        <v>1.6333333333333333</v>
      </c>
      <c r="AL22" s="101"/>
      <c r="AM22" s="106">
        <v>9.8833333333333329</v>
      </c>
      <c r="AN22" s="53"/>
      <c r="AO22" s="108">
        <v>4.2666666666666666</v>
      </c>
      <c r="AP22" s="53"/>
      <c r="AQ22" s="104">
        <v>14.733333333333333</v>
      </c>
      <c r="AR22" s="51"/>
      <c r="AS22" s="106">
        <v>11.940298507462686</v>
      </c>
      <c r="AT22" s="62"/>
      <c r="AU22" s="106">
        <v>88.059701492537314</v>
      </c>
      <c r="AV22" s="101"/>
      <c r="AW22" s="107">
        <v>6400</v>
      </c>
    </row>
    <row r="23" spans="1:49" s="54" customFormat="1" ht="15.75" customHeight="1" x14ac:dyDescent="0.2">
      <c r="A23" s="8" t="s">
        <v>413</v>
      </c>
      <c r="B23" s="8" t="s">
        <v>414</v>
      </c>
      <c r="D23" s="106">
        <v>8.0098000000000003</v>
      </c>
      <c r="E23" s="46" t="s">
        <v>27</v>
      </c>
      <c r="F23" s="104" t="s">
        <v>28</v>
      </c>
      <c r="G23" s="86" t="s">
        <v>987</v>
      </c>
      <c r="H23" s="13"/>
      <c r="I23" s="110">
        <v>0.1333</v>
      </c>
      <c r="J23" s="46" t="s">
        <v>26</v>
      </c>
      <c r="K23" s="104" t="s">
        <v>28</v>
      </c>
      <c r="L23" s="47"/>
      <c r="M23" s="104">
        <v>9.7505000000000006</v>
      </c>
      <c r="N23" s="46" t="s">
        <v>27</v>
      </c>
      <c r="O23" s="104" t="s">
        <v>28</v>
      </c>
      <c r="P23" s="100" t="s">
        <v>974</v>
      </c>
      <c r="Q23" s="13"/>
      <c r="R23" s="108">
        <v>41.405299999999997</v>
      </c>
      <c r="S23" s="46" t="s">
        <v>26</v>
      </c>
      <c r="T23" s="104" t="s">
        <v>28</v>
      </c>
      <c r="U23" s="100" t="s">
        <v>1006</v>
      </c>
      <c r="V23" s="13"/>
      <c r="W23" s="108">
        <v>33.0428</v>
      </c>
      <c r="X23" s="46" t="s">
        <v>27</v>
      </c>
      <c r="Y23" s="100" t="s">
        <v>1170</v>
      </c>
      <c r="Z23" s="13"/>
      <c r="AA23" s="46" t="s">
        <v>1057</v>
      </c>
      <c r="AB23" s="53"/>
      <c r="AC23" s="46" t="s">
        <v>1057</v>
      </c>
      <c r="AD23" s="53"/>
      <c r="AE23" s="46" t="s">
        <v>1057</v>
      </c>
      <c r="AF23" s="101"/>
      <c r="AG23" s="100" t="s">
        <v>1188</v>
      </c>
      <c r="AH23" s="50"/>
      <c r="AI23" s="46">
        <v>0.89000417031991996</v>
      </c>
      <c r="AJ23" s="51"/>
      <c r="AK23" s="108">
        <v>2.6166666666666667</v>
      </c>
      <c r="AL23" s="101"/>
      <c r="AM23" s="106">
        <v>9.5666666666666664</v>
      </c>
      <c r="AN23" s="53"/>
      <c r="AO23" s="108">
        <v>4.2666666666666666</v>
      </c>
      <c r="AP23" s="53"/>
      <c r="AQ23" s="106">
        <v>12.483333333333333</v>
      </c>
      <c r="AR23" s="51"/>
      <c r="AS23" s="108">
        <v>2.5036818851251841</v>
      </c>
      <c r="AT23" s="62"/>
      <c r="AU23" s="108">
        <v>97.496318114874811</v>
      </c>
      <c r="AV23" s="101"/>
      <c r="AW23" s="107">
        <v>6200</v>
      </c>
    </row>
    <row r="24" spans="1:49" s="54" customFormat="1" ht="15.75" customHeight="1" x14ac:dyDescent="0.2">
      <c r="A24" s="8" t="s">
        <v>423</v>
      </c>
      <c r="B24" s="8" t="s">
        <v>424</v>
      </c>
      <c r="D24" s="106">
        <v>8.7039000000000009</v>
      </c>
      <c r="E24" s="46" t="s">
        <v>27</v>
      </c>
      <c r="F24" s="104" t="s">
        <v>28</v>
      </c>
      <c r="G24" s="86" t="s">
        <v>987</v>
      </c>
      <c r="H24" s="13"/>
      <c r="I24" s="110">
        <v>0.21203</v>
      </c>
      <c r="J24" s="46" t="s">
        <v>26</v>
      </c>
      <c r="K24" s="104" t="s">
        <v>28</v>
      </c>
      <c r="L24" s="47"/>
      <c r="M24" s="108">
        <v>13.161199999999999</v>
      </c>
      <c r="N24" s="46" t="s">
        <v>27</v>
      </c>
      <c r="O24" s="104" t="s">
        <v>28</v>
      </c>
      <c r="P24" s="100" t="s">
        <v>970</v>
      </c>
      <c r="Q24" s="13"/>
      <c r="R24" s="108">
        <v>48.029400000000003</v>
      </c>
      <c r="S24" s="46" t="s">
        <v>26</v>
      </c>
      <c r="T24" s="104" t="s">
        <v>28</v>
      </c>
      <c r="U24" s="100" t="s">
        <v>1128</v>
      </c>
      <c r="V24" s="13"/>
      <c r="W24" s="108">
        <v>84.554900000000004</v>
      </c>
      <c r="X24" s="46" t="s">
        <v>27</v>
      </c>
      <c r="Y24" s="100" t="s">
        <v>1171</v>
      </c>
      <c r="Z24" s="13"/>
      <c r="AA24" s="46" t="s">
        <v>1057</v>
      </c>
      <c r="AB24" s="53"/>
      <c r="AC24" s="46" t="s">
        <v>1057</v>
      </c>
      <c r="AD24" s="53"/>
      <c r="AE24" s="46" t="s">
        <v>1057</v>
      </c>
      <c r="AF24" s="101"/>
      <c r="AG24" s="100" t="s">
        <v>1188</v>
      </c>
      <c r="AH24" s="50"/>
      <c r="AI24" s="46">
        <v>1.02991580065639</v>
      </c>
      <c r="AJ24" s="51"/>
      <c r="AK24" s="108">
        <v>2.5333333333333332</v>
      </c>
      <c r="AL24" s="101"/>
      <c r="AM24" s="106">
        <v>9.3166666666666664</v>
      </c>
      <c r="AN24" s="53"/>
      <c r="AO24" s="108">
        <v>4.2666666666666666</v>
      </c>
      <c r="AP24" s="53"/>
      <c r="AQ24" s="106">
        <v>13.083333333333334</v>
      </c>
      <c r="AR24" s="51"/>
      <c r="AS24" s="108">
        <v>2.5036818851251841</v>
      </c>
      <c r="AT24" s="62"/>
      <c r="AU24" s="108">
        <v>97.496318114874811</v>
      </c>
      <c r="AV24" s="101"/>
      <c r="AW24" s="107">
        <v>6400</v>
      </c>
    </row>
    <row r="25" spans="1:49" s="54" customFormat="1" ht="15.75" customHeight="1" x14ac:dyDescent="0.2">
      <c r="A25" s="8" t="s">
        <v>435</v>
      </c>
      <c r="B25" s="8" t="s">
        <v>436</v>
      </c>
      <c r="D25" s="106">
        <v>7.0865999999999998</v>
      </c>
      <c r="E25" s="46" t="s">
        <v>27</v>
      </c>
      <c r="F25" s="104" t="s">
        <v>28</v>
      </c>
      <c r="G25" s="86" t="s">
        <v>976</v>
      </c>
      <c r="H25" s="13"/>
      <c r="I25" s="110">
        <v>0.19566</v>
      </c>
      <c r="J25" s="46" t="s">
        <v>26</v>
      </c>
      <c r="K25" s="104" t="s">
        <v>28</v>
      </c>
      <c r="L25" s="47"/>
      <c r="M25" s="108">
        <v>10.902100000000001</v>
      </c>
      <c r="N25" s="46" t="s">
        <v>27</v>
      </c>
      <c r="O25" s="104" t="s">
        <v>28</v>
      </c>
      <c r="P25" s="100" t="s">
        <v>986</v>
      </c>
      <c r="Q25" s="13"/>
      <c r="R25" s="108">
        <v>33.073099999999997</v>
      </c>
      <c r="S25" s="46" t="s">
        <v>26</v>
      </c>
      <c r="T25" s="104" t="s">
        <v>28</v>
      </c>
      <c r="U25" s="100" t="s">
        <v>1126</v>
      </c>
      <c r="V25" s="13"/>
      <c r="W25" s="108">
        <v>36.417900000000003</v>
      </c>
      <c r="X25" s="46" t="s">
        <v>26</v>
      </c>
      <c r="Y25" s="100" t="s">
        <v>1173</v>
      </c>
      <c r="Z25" s="13"/>
      <c r="AA25" s="108">
        <v>66.099999999999994</v>
      </c>
      <c r="AB25" s="53"/>
      <c r="AC25" s="108">
        <v>65.900000000000006</v>
      </c>
      <c r="AD25" s="53"/>
      <c r="AE25" s="104">
        <v>76.099999999999994</v>
      </c>
      <c r="AF25" s="101"/>
      <c r="AG25" s="100" t="s">
        <v>1188</v>
      </c>
      <c r="AH25" s="50"/>
      <c r="AI25" s="46">
        <v>0.77050711409272998</v>
      </c>
      <c r="AJ25" s="51"/>
      <c r="AK25" s="104">
        <v>2.2333333333333334</v>
      </c>
      <c r="AL25" s="101"/>
      <c r="AM25" s="106">
        <v>9.4166666666666661</v>
      </c>
      <c r="AN25" s="53"/>
      <c r="AO25" s="108">
        <v>4.2333333333333334</v>
      </c>
      <c r="AP25" s="53"/>
      <c r="AQ25" s="106">
        <v>13.366666666666667</v>
      </c>
      <c r="AR25" s="51"/>
      <c r="AS25" s="108">
        <v>2.5036818851251841</v>
      </c>
      <c r="AT25" s="62"/>
      <c r="AU25" s="108">
        <v>97.496318114874811</v>
      </c>
      <c r="AV25" s="101"/>
      <c r="AW25" s="107">
        <v>4900</v>
      </c>
    </row>
    <row r="26" spans="1:49" s="54" customFormat="1" ht="15.75" customHeight="1" x14ac:dyDescent="0.2">
      <c r="A26" s="8" t="s">
        <v>459</v>
      </c>
      <c r="B26" s="8" t="s">
        <v>460</v>
      </c>
      <c r="D26" s="104">
        <v>9.1424000000000003</v>
      </c>
      <c r="E26" s="46" t="s">
        <v>29</v>
      </c>
      <c r="F26" s="108" t="s">
        <v>966</v>
      </c>
      <c r="G26" s="86" t="s">
        <v>985</v>
      </c>
      <c r="H26" s="13"/>
      <c r="I26" s="110">
        <v>0.34622999999999998</v>
      </c>
      <c r="J26" s="46" t="s">
        <v>27</v>
      </c>
      <c r="K26" s="104" t="s">
        <v>28</v>
      </c>
      <c r="L26" s="47"/>
      <c r="M26" s="108">
        <v>13.271100000000001</v>
      </c>
      <c r="N26" s="46" t="s">
        <v>26</v>
      </c>
      <c r="O26" s="104" t="s">
        <v>28</v>
      </c>
      <c r="P26" s="100" t="s">
        <v>984</v>
      </c>
      <c r="Q26" s="13"/>
      <c r="R26" s="104">
        <v>28.786100000000001</v>
      </c>
      <c r="S26" s="46" t="s">
        <v>26</v>
      </c>
      <c r="T26" s="106" t="s">
        <v>30</v>
      </c>
      <c r="U26" s="100" t="s">
        <v>1130</v>
      </c>
      <c r="V26" s="13"/>
      <c r="W26" s="108">
        <v>42.860799999999998</v>
      </c>
      <c r="X26" s="46" t="s">
        <v>26</v>
      </c>
      <c r="Y26" s="100" t="s">
        <v>1176</v>
      </c>
      <c r="Z26" s="13"/>
      <c r="AA26" s="108">
        <v>58</v>
      </c>
      <c r="AB26" s="53"/>
      <c r="AC26" s="108">
        <v>61.6</v>
      </c>
      <c r="AD26" s="53"/>
      <c r="AE26" s="108">
        <v>64.7</v>
      </c>
      <c r="AF26" s="101"/>
      <c r="AG26" s="100" t="s">
        <v>1187</v>
      </c>
      <c r="AH26" s="50"/>
      <c r="AI26" s="46">
        <v>1.3489775655048899</v>
      </c>
      <c r="AJ26" s="51"/>
      <c r="AK26" s="104">
        <v>1.8833333333333333</v>
      </c>
      <c r="AL26" s="101"/>
      <c r="AM26" s="104">
        <v>11.433333333333334</v>
      </c>
      <c r="AN26" s="53"/>
      <c r="AO26" s="108">
        <v>4.05</v>
      </c>
      <c r="AP26" s="53"/>
      <c r="AQ26" s="106">
        <v>14.333333333333334</v>
      </c>
      <c r="AR26" s="51"/>
      <c r="AS26" s="104">
        <v>8.92018779342723</v>
      </c>
      <c r="AT26" s="62"/>
      <c r="AU26" s="104">
        <v>91.079812206572768</v>
      </c>
      <c r="AV26" s="101"/>
      <c r="AW26" s="105">
        <v>8600</v>
      </c>
    </row>
    <row r="27" spans="1:49" s="54" customFormat="1" ht="15.75" customHeight="1" x14ac:dyDescent="0.2">
      <c r="A27" s="8" t="s">
        <v>493</v>
      </c>
      <c r="B27" s="8" t="s">
        <v>494</v>
      </c>
      <c r="D27" s="104">
        <v>9.3998000000000008</v>
      </c>
      <c r="E27" s="46" t="s">
        <v>27</v>
      </c>
      <c r="F27" s="108" t="s">
        <v>966</v>
      </c>
      <c r="G27" s="86" t="s">
        <v>973</v>
      </c>
      <c r="H27" s="13"/>
      <c r="I27" s="110">
        <v>0.29161999999999999</v>
      </c>
      <c r="J27" s="46" t="s">
        <v>29</v>
      </c>
      <c r="K27" s="104" t="s">
        <v>28</v>
      </c>
      <c r="L27" s="47"/>
      <c r="M27" s="104">
        <v>8.1450999999999993</v>
      </c>
      <c r="N27" s="46" t="s">
        <v>26</v>
      </c>
      <c r="O27" s="104" t="s">
        <v>28</v>
      </c>
      <c r="P27" s="100" t="s">
        <v>1008</v>
      </c>
      <c r="Q27" s="13"/>
      <c r="R27" s="104">
        <v>25.195</v>
      </c>
      <c r="S27" s="46" t="s">
        <v>26</v>
      </c>
      <c r="T27" s="104" t="s">
        <v>28</v>
      </c>
      <c r="U27" s="100" t="s">
        <v>995</v>
      </c>
      <c r="V27" s="13"/>
      <c r="W27" s="108">
        <v>20.6037</v>
      </c>
      <c r="X27" s="46" t="s">
        <v>26</v>
      </c>
      <c r="Y27" s="100" t="s">
        <v>1083</v>
      </c>
      <c r="Z27" s="13"/>
      <c r="AA27" s="104">
        <v>77.5</v>
      </c>
      <c r="AB27" s="53"/>
      <c r="AC27" s="104">
        <v>79.5</v>
      </c>
      <c r="AD27" s="53"/>
      <c r="AE27" s="104">
        <v>72.2</v>
      </c>
      <c r="AF27" s="101"/>
      <c r="AG27" s="100" t="s">
        <v>1187</v>
      </c>
      <c r="AH27" s="50"/>
      <c r="AI27" s="46">
        <v>1.0321056487261999</v>
      </c>
      <c r="AJ27" s="51"/>
      <c r="AK27" s="104">
        <v>1.9833333333333334</v>
      </c>
      <c r="AL27" s="101"/>
      <c r="AM27" s="104">
        <v>11.6</v>
      </c>
      <c r="AN27" s="53"/>
      <c r="AO27" s="108">
        <v>4.25</v>
      </c>
      <c r="AP27" s="53"/>
      <c r="AQ27" s="104">
        <v>16.733333333333334</v>
      </c>
      <c r="AR27" s="51"/>
      <c r="AS27" s="104">
        <v>8.92018779342723</v>
      </c>
      <c r="AT27" s="62"/>
      <c r="AU27" s="104">
        <v>91.079812206572768</v>
      </c>
      <c r="AV27" s="101"/>
      <c r="AW27" s="107">
        <v>6100</v>
      </c>
    </row>
    <row r="28" spans="1:49" s="54" customFormat="1" ht="15.75" customHeight="1" x14ac:dyDescent="0.2">
      <c r="A28" s="8" t="s">
        <v>495</v>
      </c>
      <c r="B28" s="8" t="s">
        <v>496</v>
      </c>
      <c r="D28" s="104">
        <v>9.0642999999999994</v>
      </c>
      <c r="E28" s="46" t="s">
        <v>27</v>
      </c>
      <c r="F28" s="104" t="s">
        <v>28</v>
      </c>
      <c r="G28" s="86" t="s">
        <v>991</v>
      </c>
      <c r="H28" s="13"/>
      <c r="I28" s="110">
        <v>0.18154999999999999</v>
      </c>
      <c r="J28" s="46" t="s">
        <v>29</v>
      </c>
      <c r="K28" s="104" t="s">
        <v>28</v>
      </c>
      <c r="L28" s="47"/>
      <c r="M28" s="106">
        <v>4.8753000000000002</v>
      </c>
      <c r="N28" s="46" t="s">
        <v>26</v>
      </c>
      <c r="O28" s="104" t="s">
        <v>28</v>
      </c>
      <c r="P28" s="100" t="s">
        <v>976</v>
      </c>
      <c r="Q28" s="13"/>
      <c r="R28" s="104">
        <v>25.886600000000001</v>
      </c>
      <c r="S28" s="46" t="s">
        <v>26</v>
      </c>
      <c r="T28" s="104" t="s">
        <v>28</v>
      </c>
      <c r="U28" s="100" t="s">
        <v>970</v>
      </c>
      <c r="V28" s="13"/>
      <c r="W28" s="108">
        <v>16.384</v>
      </c>
      <c r="X28" s="46" t="s">
        <v>26</v>
      </c>
      <c r="Y28" s="100" t="s">
        <v>1009</v>
      </c>
      <c r="Z28" s="13"/>
      <c r="AA28" s="106">
        <v>87.1</v>
      </c>
      <c r="AB28" s="53"/>
      <c r="AC28" s="104">
        <v>84.3</v>
      </c>
      <c r="AD28" s="53"/>
      <c r="AE28" s="104">
        <v>75.2</v>
      </c>
      <c r="AF28" s="101"/>
      <c r="AG28" s="100" t="s">
        <v>1188</v>
      </c>
      <c r="AH28" s="50"/>
      <c r="AI28" s="46">
        <v>0.84322521061286004</v>
      </c>
      <c r="AJ28" s="51"/>
      <c r="AK28" s="108">
        <v>2.4</v>
      </c>
      <c r="AL28" s="101"/>
      <c r="AM28" s="106">
        <v>10.55</v>
      </c>
      <c r="AN28" s="53"/>
      <c r="AO28" s="104">
        <v>4.0333333333333332</v>
      </c>
      <c r="AP28" s="53"/>
      <c r="AQ28" s="106">
        <v>14.383333333333333</v>
      </c>
      <c r="AR28" s="51"/>
      <c r="AS28" s="108">
        <v>2.5036818851251841</v>
      </c>
      <c r="AT28" s="62"/>
      <c r="AU28" s="108">
        <v>97.496318114874811</v>
      </c>
      <c r="AV28" s="101"/>
      <c r="AW28" s="107">
        <v>6200</v>
      </c>
    </row>
    <row r="29" spans="1:49" s="54" customFormat="1" ht="15.75" customHeight="1" x14ac:dyDescent="0.2">
      <c r="A29" s="8" t="s">
        <v>505</v>
      </c>
      <c r="B29" s="8" t="s">
        <v>506</v>
      </c>
      <c r="D29" s="104">
        <v>9.1036999999999999</v>
      </c>
      <c r="E29" s="46" t="s">
        <v>29</v>
      </c>
      <c r="F29" s="108" t="s">
        <v>966</v>
      </c>
      <c r="G29" s="86" t="s">
        <v>1010</v>
      </c>
      <c r="H29" s="13"/>
      <c r="I29" s="110">
        <v>0.21740000000000001</v>
      </c>
      <c r="J29" s="46" t="s">
        <v>29</v>
      </c>
      <c r="K29" s="104" t="s">
        <v>28</v>
      </c>
      <c r="L29" s="47"/>
      <c r="M29" s="108">
        <v>10.8361</v>
      </c>
      <c r="N29" s="46" t="s">
        <v>27</v>
      </c>
      <c r="O29" s="104" t="s">
        <v>28</v>
      </c>
      <c r="P29" s="100" t="s">
        <v>982</v>
      </c>
      <c r="Q29" s="13"/>
      <c r="R29" s="104">
        <v>27.154800000000002</v>
      </c>
      <c r="S29" s="46" t="s">
        <v>26</v>
      </c>
      <c r="T29" s="106" t="s">
        <v>30</v>
      </c>
      <c r="U29" s="100" t="s">
        <v>1130</v>
      </c>
      <c r="V29" s="13"/>
      <c r="W29" s="108">
        <v>39.988599999999998</v>
      </c>
      <c r="X29" s="46" t="s">
        <v>26</v>
      </c>
      <c r="Y29" s="100" t="s">
        <v>1181</v>
      </c>
      <c r="Z29" s="13"/>
      <c r="AA29" s="108">
        <v>65.900000000000006</v>
      </c>
      <c r="AB29" s="53"/>
      <c r="AC29" s="108">
        <v>66.900000000000006</v>
      </c>
      <c r="AD29" s="53"/>
      <c r="AE29" s="108">
        <v>68.5</v>
      </c>
      <c r="AF29" s="101"/>
      <c r="AG29" s="100" t="s">
        <v>1187</v>
      </c>
      <c r="AH29" s="50"/>
      <c r="AI29" s="46">
        <v>1.41506102485518</v>
      </c>
      <c r="AJ29" s="51"/>
      <c r="AK29" s="106">
        <v>1.5166666666666666</v>
      </c>
      <c r="AL29" s="101"/>
      <c r="AM29" s="106">
        <v>9.8666666666666671</v>
      </c>
      <c r="AN29" s="53"/>
      <c r="AO29" s="108">
        <v>4.2833333333333332</v>
      </c>
      <c r="AP29" s="53"/>
      <c r="AQ29" s="104">
        <v>15.483333333333333</v>
      </c>
      <c r="AR29" s="51"/>
      <c r="AS29" s="106">
        <v>11.940298507462686</v>
      </c>
      <c r="AT29" s="62"/>
      <c r="AU29" s="106">
        <v>88.059701492537314</v>
      </c>
      <c r="AV29" s="101"/>
      <c r="AW29" s="107">
        <v>6900</v>
      </c>
    </row>
    <row r="30" spans="1:49" s="54" customFormat="1" ht="15.75" customHeight="1" x14ac:dyDescent="0.2">
      <c r="A30" s="8" t="s">
        <v>507</v>
      </c>
      <c r="B30" s="8" t="s">
        <v>508</v>
      </c>
      <c r="D30" s="106">
        <v>7.8521000000000001</v>
      </c>
      <c r="E30" s="46" t="s">
        <v>26</v>
      </c>
      <c r="F30" s="104" t="s">
        <v>28</v>
      </c>
      <c r="G30" s="86" t="s">
        <v>981</v>
      </c>
      <c r="H30" s="13"/>
      <c r="I30" s="110">
        <v>0.23063</v>
      </c>
      <c r="J30" s="46" t="s">
        <v>26</v>
      </c>
      <c r="K30" s="106" t="s">
        <v>30</v>
      </c>
      <c r="L30" s="47"/>
      <c r="M30" s="104">
        <v>9.6133000000000006</v>
      </c>
      <c r="N30" s="46" t="s">
        <v>26</v>
      </c>
      <c r="O30" s="104" t="s">
        <v>28</v>
      </c>
      <c r="P30" s="100" t="s">
        <v>971</v>
      </c>
      <c r="Q30" s="13"/>
      <c r="R30" s="104">
        <v>25.883500000000002</v>
      </c>
      <c r="S30" s="46" t="s">
        <v>26</v>
      </c>
      <c r="T30" s="104" t="s">
        <v>28</v>
      </c>
      <c r="U30" s="100" t="s">
        <v>1110</v>
      </c>
      <c r="V30" s="13"/>
      <c r="W30" s="108">
        <v>38.453499999999998</v>
      </c>
      <c r="X30" s="46" t="s">
        <v>26</v>
      </c>
      <c r="Y30" s="100" t="s">
        <v>1162</v>
      </c>
      <c r="Z30" s="13"/>
      <c r="AA30" s="108">
        <v>63.8</v>
      </c>
      <c r="AB30" s="53"/>
      <c r="AC30" s="108">
        <v>64.3</v>
      </c>
      <c r="AD30" s="53"/>
      <c r="AE30" s="108">
        <v>67.099999999999994</v>
      </c>
      <c r="AF30" s="101"/>
      <c r="AG30" s="100" t="s">
        <v>1187</v>
      </c>
      <c r="AH30" s="50"/>
      <c r="AI30" s="46">
        <v>0.88396230705473999</v>
      </c>
      <c r="AJ30" s="51"/>
      <c r="AK30" s="104">
        <v>2.0333333333333332</v>
      </c>
      <c r="AL30" s="101"/>
      <c r="AM30" s="104">
        <v>12.233333333333333</v>
      </c>
      <c r="AN30" s="53"/>
      <c r="AO30" s="104">
        <v>3.9666666666666668</v>
      </c>
      <c r="AP30" s="53"/>
      <c r="AQ30" s="104">
        <v>14.7</v>
      </c>
      <c r="AR30" s="51"/>
      <c r="AS30" s="106">
        <v>11.940298507462686</v>
      </c>
      <c r="AT30" s="62"/>
      <c r="AU30" s="106">
        <v>88.059701492537314</v>
      </c>
      <c r="AV30" s="101"/>
      <c r="AW30" s="107">
        <v>6800</v>
      </c>
    </row>
    <row r="31" spans="1:49" s="54" customFormat="1" ht="15.75" customHeight="1" x14ac:dyDescent="0.2">
      <c r="A31" s="8" t="s">
        <v>519</v>
      </c>
      <c r="B31" s="8" t="s">
        <v>520</v>
      </c>
      <c r="D31" s="106">
        <v>8.3705999999999996</v>
      </c>
      <c r="E31" s="46" t="s">
        <v>27</v>
      </c>
      <c r="F31" s="104" t="s">
        <v>28</v>
      </c>
      <c r="G31" s="86" t="s">
        <v>968</v>
      </c>
      <c r="H31" s="13"/>
      <c r="I31" s="110">
        <v>0.29758000000000001</v>
      </c>
      <c r="J31" s="46" t="s">
        <v>29</v>
      </c>
      <c r="K31" s="104" t="s">
        <v>28</v>
      </c>
      <c r="L31" s="47"/>
      <c r="M31" s="106">
        <v>5.1163999999999996</v>
      </c>
      <c r="N31" s="46" t="s">
        <v>27</v>
      </c>
      <c r="O31" s="104" t="s">
        <v>28</v>
      </c>
      <c r="P31" s="100" t="s">
        <v>1036</v>
      </c>
      <c r="Q31" s="13"/>
      <c r="R31" s="104">
        <v>20.245000000000001</v>
      </c>
      <c r="S31" s="46" t="s">
        <v>26</v>
      </c>
      <c r="T31" s="104" t="s">
        <v>28</v>
      </c>
      <c r="U31" s="100" t="s">
        <v>986</v>
      </c>
      <c r="V31" s="13"/>
      <c r="W31" s="108">
        <v>31.4285</v>
      </c>
      <c r="X31" s="46" t="s">
        <v>26</v>
      </c>
      <c r="Y31" s="100" t="s">
        <v>1182</v>
      </c>
      <c r="Z31" s="13"/>
      <c r="AA31" s="104">
        <v>83.7</v>
      </c>
      <c r="AB31" s="53"/>
      <c r="AC31" s="104">
        <v>81.099999999999994</v>
      </c>
      <c r="AD31" s="53"/>
      <c r="AE31" s="104">
        <v>76.7</v>
      </c>
      <c r="AF31" s="101"/>
      <c r="AG31" s="100" t="s">
        <v>1188</v>
      </c>
      <c r="AH31" s="50"/>
      <c r="AI31" s="46">
        <v>1.1167885495237999</v>
      </c>
      <c r="AJ31" s="51"/>
      <c r="AK31" s="104">
        <v>2.2000000000000002</v>
      </c>
      <c r="AL31" s="101"/>
      <c r="AM31" s="104">
        <v>12.3</v>
      </c>
      <c r="AN31" s="53"/>
      <c r="AO31" s="108">
        <v>4.1500000000000004</v>
      </c>
      <c r="AP31" s="53"/>
      <c r="AQ31" s="104">
        <v>17.716666666666665</v>
      </c>
      <c r="AR31" s="51"/>
      <c r="AS31" s="108">
        <v>2.5036818851251841</v>
      </c>
      <c r="AT31" s="62"/>
      <c r="AU31" s="108">
        <v>97.496318114874811</v>
      </c>
      <c r="AV31" s="101"/>
      <c r="AW31" s="107">
        <v>6600</v>
      </c>
    </row>
    <row r="32" spans="1:49" s="54" customFormat="1" ht="15.75" customHeight="1" x14ac:dyDescent="0.2">
      <c r="A32" s="8" t="s">
        <v>527</v>
      </c>
      <c r="B32" s="8" t="s">
        <v>528</v>
      </c>
      <c r="D32" s="104">
        <v>9.2402999999999995</v>
      </c>
      <c r="E32" s="46" t="s">
        <v>27</v>
      </c>
      <c r="F32" s="104" t="s">
        <v>28</v>
      </c>
      <c r="G32" s="86" t="s">
        <v>993</v>
      </c>
      <c r="H32" s="13"/>
      <c r="I32" s="111">
        <v>0.39201000000000003</v>
      </c>
      <c r="J32" s="46" t="s">
        <v>29</v>
      </c>
      <c r="K32" s="108" t="s">
        <v>966</v>
      </c>
      <c r="L32" s="47"/>
      <c r="M32" s="106">
        <v>3.6120999999999999</v>
      </c>
      <c r="N32" s="46" t="s">
        <v>26</v>
      </c>
      <c r="O32" s="106" t="s">
        <v>30</v>
      </c>
      <c r="P32" s="100" t="s">
        <v>1110</v>
      </c>
      <c r="Q32" s="13"/>
      <c r="R32" s="106">
        <v>14.2805</v>
      </c>
      <c r="S32" s="46" t="s">
        <v>26</v>
      </c>
      <c r="T32" s="106" t="s">
        <v>30</v>
      </c>
      <c r="U32" s="100" t="s">
        <v>1124</v>
      </c>
      <c r="V32" s="13"/>
      <c r="W32" s="106">
        <v>4.1162999999999998</v>
      </c>
      <c r="X32" s="46" t="s">
        <v>26</v>
      </c>
      <c r="Y32" s="100" t="s">
        <v>1032</v>
      </c>
      <c r="Z32" s="13"/>
      <c r="AA32" s="106">
        <v>96.3</v>
      </c>
      <c r="AB32" s="53"/>
      <c r="AC32" s="106">
        <v>95.9</v>
      </c>
      <c r="AD32" s="53"/>
      <c r="AE32" s="106">
        <v>87.4</v>
      </c>
      <c r="AF32" s="101"/>
      <c r="AG32" s="100" t="s">
        <v>1188</v>
      </c>
      <c r="AH32" s="50"/>
      <c r="AI32" s="46">
        <v>0.78430645030059998</v>
      </c>
      <c r="AJ32" s="51"/>
      <c r="AK32" s="108">
        <v>2.3833333333333333</v>
      </c>
      <c r="AL32" s="101"/>
      <c r="AM32" s="108">
        <v>16.816666666666666</v>
      </c>
      <c r="AN32" s="53"/>
      <c r="AO32" s="108">
        <v>4.25</v>
      </c>
      <c r="AP32" s="53"/>
      <c r="AQ32" s="108">
        <v>23.85</v>
      </c>
      <c r="AR32" s="51"/>
      <c r="AS32" s="108">
        <v>2.5036818851251841</v>
      </c>
      <c r="AT32" s="62"/>
      <c r="AU32" s="108">
        <v>97.496318114874811</v>
      </c>
      <c r="AV32" s="101"/>
      <c r="AW32" s="107">
        <v>8000</v>
      </c>
    </row>
    <row r="33" spans="1:49" s="54" customFormat="1" ht="15.75" customHeight="1" x14ac:dyDescent="0.2">
      <c r="A33" s="8" t="s">
        <v>547</v>
      </c>
      <c r="B33" s="8" t="s">
        <v>548</v>
      </c>
      <c r="D33" s="104">
        <v>8.9285999999999994</v>
      </c>
      <c r="E33" s="46" t="s">
        <v>27</v>
      </c>
      <c r="F33" s="104" t="s">
        <v>28</v>
      </c>
      <c r="G33" s="86" t="s">
        <v>988</v>
      </c>
      <c r="H33" s="13"/>
      <c r="I33" s="111">
        <v>0.43064000000000002</v>
      </c>
      <c r="J33" s="46" t="s">
        <v>29</v>
      </c>
      <c r="K33" s="108" t="s">
        <v>966</v>
      </c>
      <c r="L33" s="47"/>
      <c r="M33" s="106">
        <v>6.7683</v>
      </c>
      <c r="N33" s="46" t="s">
        <v>27</v>
      </c>
      <c r="O33" s="104" t="s">
        <v>28</v>
      </c>
      <c r="P33" s="100" t="s">
        <v>977</v>
      </c>
      <c r="Q33" s="13"/>
      <c r="R33" s="104">
        <v>28.221399999999999</v>
      </c>
      <c r="S33" s="46" t="s">
        <v>26</v>
      </c>
      <c r="T33" s="108" t="s">
        <v>966</v>
      </c>
      <c r="U33" s="100" t="s">
        <v>1031</v>
      </c>
      <c r="V33" s="13"/>
      <c r="W33" s="108">
        <v>13.170500000000001</v>
      </c>
      <c r="X33" s="46" t="s">
        <v>26</v>
      </c>
      <c r="Y33" s="100" t="s">
        <v>1024</v>
      </c>
      <c r="Z33" s="13"/>
      <c r="AA33" s="106">
        <v>87.2</v>
      </c>
      <c r="AB33" s="53"/>
      <c r="AC33" s="106">
        <v>85.8</v>
      </c>
      <c r="AD33" s="53"/>
      <c r="AE33" s="104">
        <v>75.099999999999994</v>
      </c>
      <c r="AF33" s="101"/>
      <c r="AG33" s="100" t="s">
        <v>1188</v>
      </c>
      <c r="AH33" s="50"/>
      <c r="AI33" s="46">
        <v>1.14620754690634</v>
      </c>
      <c r="AJ33" s="51"/>
      <c r="AK33" s="108">
        <v>2.4666666666666668</v>
      </c>
      <c r="AL33" s="101"/>
      <c r="AM33" s="104">
        <v>14.3</v>
      </c>
      <c r="AN33" s="53"/>
      <c r="AO33" s="108">
        <v>4.2333333333333334</v>
      </c>
      <c r="AP33" s="53"/>
      <c r="AQ33" s="104">
        <v>17.649999999999999</v>
      </c>
      <c r="AR33" s="51"/>
      <c r="AS33" s="108">
        <v>2.5036818851251841</v>
      </c>
      <c r="AT33" s="62"/>
      <c r="AU33" s="108">
        <v>97.496318114874811</v>
      </c>
      <c r="AV33" s="101"/>
      <c r="AW33" s="107">
        <v>7600</v>
      </c>
    </row>
    <row r="34" spans="1:49" s="54" customFormat="1" ht="15.75" customHeight="1" x14ac:dyDescent="0.2">
      <c r="A34" s="8" t="s">
        <v>597</v>
      </c>
      <c r="B34" s="8" t="s">
        <v>598</v>
      </c>
      <c r="D34" s="104">
        <v>9.1644000000000005</v>
      </c>
      <c r="E34" s="46" t="s">
        <v>27</v>
      </c>
      <c r="F34" s="108" t="s">
        <v>966</v>
      </c>
      <c r="G34" s="86" t="s">
        <v>1007</v>
      </c>
      <c r="H34" s="13"/>
      <c r="I34" s="110">
        <v>0.21138000000000001</v>
      </c>
      <c r="J34" s="46" t="s">
        <v>27</v>
      </c>
      <c r="K34" s="106" t="s">
        <v>30</v>
      </c>
      <c r="L34" s="47"/>
      <c r="M34" s="106">
        <v>5.9255000000000004</v>
      </c>
      <c r="N34" s="46" t="s">
        <v>26</v>
      </c>
      <c r="O34" s="104" t="s">
        <v>28</v>
      </c>
      <c r="P34" s="100" t="s">
        <v>1018</v>
      </c>
      <c r="Q34" s="13"/>
      <c r="R34" s="104">
        <v>22.985900000000001</v>
      </c>
      <c r="S34" s="46" t="s">
        <v>26</v>
      </c>
      <c r="T34" s="104" t="s">
        <v>28</v>
      </c>
      <c r="U34" s="100" t="s">
        <v>1110</v>
      </c>
      <c r="V34" s="13"/>
      <c r="W34" s="108">
        <v>12.567</v>
      </c>
      <c r="X34" s="46" t="s">
        <v>26</v>
      </c>
      <c r="Y34" s="100" t="s">
        <v>1000</v>
      </c>
      <c r="Z34" s="13"/>
      <c r="AA34" s="104">
        <v>81</v>
      </c>
      <c r="AB34" s="53"/>
      <c r="AC34" s="104">
        <v>79.599999999999994</v>
      </c>
      <c r="AD34" s="53"/>
      <c r="AE34" s="104">
        <v>76.900000000000006</v>
      </c>
      <c r="AF34" s="101"/>
      <c r="AG34" s="100" t="s">
        <v>1188</v>
      </c>
      <c r="AH34" s="50"/>
      <c r="AI34" s="46">
        <v>1.1926711249897199</v>
      </c>
      <c r="AJ34" s="51"/>
      <c r="AK34" s="104">
        <v>2</v>
      </c>
      <c r="AL34" s="101"/>
      <c r="AM34" s="104">
        <v>10.9</v>
      </c>
      <c r="AN34" s="53"/>
      <c r="AO34" s="108">
        <v>4.1833333333333336</v>
      </c>
      <c r="AP34" s="53"/>
      <c r="AQ34" s="104">
        <v>17.983333333333334</v>
      </c>
      <c r="AR34" s="51"/>
      <c r="AS34" s="108">
        <v>2.5036818851251841</v>
      </c>
      <c r="AT34" s="62"/>
      <c r="AU34" s="108">
        <v>97.496318114874811</v>
      </c>
      <c r="AV34" s="101"/>
      <c r="AW34" s="107">
        <v>6600</v>
      </c>
    </row>
    <row r="35" spans="1:49" s="54" customFormat="1" x14ac:dyDescent="0.2">
      <c r="A35" s="8"/>
      <c r="B35" s="8"/>
      <c r="D35" s="82"/>
      <c r="E35" s="46"/>
      <c r="F35" s="83"/>
      <c r="G35" s="72"/>
      <c r="H35" s="13"/>
      <c r="I35" s="68"/>
      <c r="J35" s="46"/>
      <c r="K35" s="73"/>
      <c r="L35" s="47"/>
      <c r="M35" s="82"/>
      <c r="N35" s="46"/>
      <c r="O35" s="46"/>
      <c r="P35" s="72"/>
      <c r="Q35" s="48"/>
      <c r="R35" s="82"/>
      <c r="S35" s="46"/>
      <c r="T35" s="46"/>
      <c r="U35" s="72"/>
      <c r="V35" s="48"/>
      <c r="W35" s="52"/>
      <c r="X35" s="48"/>
      <c r="Y35" s="11"/>
      <c r="Z35" s="48"/>
      <c r="AA35" s="46"/>
      <c r="AB35" s="46"/>
      <c r="AC35" s="72"/>
      <c r="AD35" s="48"/>
      <c r="AE35" s="46"/>
      <c r="AF35" s="53"/>
      <c r="AG35" s="46"/>
      <c r="AH35" s="53"/>
      <c r="AI35" s="46"/>
      <c r="AJ35" s="48"/>
      <c r="AK35" s="49"/>
      <c r="AL35" s="50"/>
      <c r="AM35" s="49"/>
      <c r="AN35" s="51"/>
      <c r="AO35" s="46"/>
      <c r="AP35" s="48"/>
      <c r="AQ35" s="46"/>
      <c r="AR35" s="53"/>
      <c r="AS35" s="46"/>
      <c r="AT35" s="53"/>
      <c r="AU35" s="46"/>
      <c r="AV35" s="51"/>
      <c r="AW35" s="49"/>
    </row>
    <row r="36" spans="1:49" s="36" customFormat="1" ht="15.75" customHeight="1" x14ac:dyDescent="0.2">
      <c r="A36" s="74"/>
      <c r="B36" s="75" t="s">
        <v>934</v>
      </c>
      <c r="C36" s="21"/>
      <c r="D36" s="76"/>
      <c r="E36" s="76"/>
      <c r="F36" s="76"/>
      <c r="G36" s="76"/>
      <c r="H36" s="77"/>
      <c r="I36" s="76"/>
      <c r="J36" s="76"/>
      <c r="K36" s="76"/>
      <c r="L36" s="78"/>
      <c r="M36" s="76"/>
      <c r="N36" s="76"/>
      <c r="O36" s="76"/>
      <c r="P36" s="76"/>
      <c r="Q36" s="77"/>
      <c r="R36" s="76"/>
      <c r="S36" s="76"/>
      <c r="T36" s="79"/>
      <c r="U36" s="79"/>
      <c r="V36" s="80"/>
      <c r="W36" s="79"/>
      <c r="X36" s="21"/>
      <c r="Y36" s="79"/>
      <c r="Z36" s="21"/>
      <c r="AA36" s="79"/>
      <c r="AB36" s="76"/>
      <c r="AC36" s="79"/>
      <c r="AD36" s="21"/>
      <c r="AE36" s="79"/>
      <c r="AF36" s="21"/>
      <c r="AG36" s="81"/>
      <c r="AH36" s="21"/>
      <c r="AI36" s="81"/>
      <c r="AJ36" s="21"/>
      <c r="AK36" s="81"/>
      <c r="AM36" s="81"/>
      <c r="AO36" s="81"/>
      <c r="AQ36" s="81"/>
      <c r="AS36" s="81"/>
      <c r="AU36" s="81"/>
      <c r="AW36" s="81"/>
    </row>
    <row r="37" spans="1:49" s="54" customFormat="1" ht="15.75" customHeight="1" x14ac:dyDescent="0.2">
      <c r="A37" s="8" t="s">
        <v>96</v>
      </c>
      <c r="B37" s="8" t="s">
        <v>97</v>
      </c>
      <c r="D37" s="106">
        <v>7.4149000000000003</v>
      </c>
      <c r="E37" s="46" t="s">
        <v>26</v>
      </c>
      <c r="F37" s="106" t="s">
        <v>30</v>
      </c>
      <c r="G37" s="86" t="s">
        <v>1005</v>
      </c>
      <c r="H37" s="13"/>
      <c r="I37" s="111">
        <v>0.47344000000000003</v>
      </c>
      <c r="J37" s="46" t="s">
        <v>27</v>
      </c>
      <c r="K37" s="108" t="s">
        <v>966</v>
      </c>
      <c r="L37" s="47"/>
      <c r="M37" s="104">
        <v>9.9003999999999994</v>
      </c>
      <c r="N37" s="46" t="s">
        <v>27</v>
      </c>
      <c r="O37" s="108" t="s">
        <v>966</v>
      </c>
      <c r="P37" s="100" t="s">
        <v>978</v>
      </c>
      <c r="Q37" s="13"/>
      <c r="R37" s="104">
        <v>26.463799999999999</v>
      </c>
      <c r="S37" s="46" t="s">
        <v>26</v>
      </c>
      <c r="T37" s="104" t="s">
        <v>28</v>
      </c>
      <c r="U37" s="100" t="s">
        <v>1031</v>
      </c>
      <c r="V37" s="13"/>
      <c r="W37" s="104">
        <v>9.0162999999999993</v>
      </c>
      <c r="X37" s="46" t="s">
        <v>26</v>
      </c>
      <c r="Y37" s="100" t="s">
        <v>999</v>
      </c>
      <c r="Z37" s="13"/>
      <c r="AA37" s="104">
        <v>81.8</v>
      </c>
      <c r="AB37" s="53"/>
      <c r="AC37" s="104">
        <v>77</v>
      </c>
      <c r="AD37" s="53"/>
      <c r="AE37" s="104">
        <v>79.400000000000006</v>
      </c>
      <c r="AF37" s="101"/>
      <c r="AG37" s="100" t="s">
        <v>1187</v>
      </c>
      <c r="AH37" s="50"/>
      <c r="AI37" s="46">
        <v>1.1224512742732899</v>
      </c>
      <c r="AJ37" s="51"/>
      <c r="AK37" s="104">
        <v>2.2833333333333332</v>
      </c>
      <c r="AL37" s="101"/>
      <c r="AM37" s="104">
        <v>13.116666666666667</v>
      </c>
      <c r="AN37" s="53"/>
      <c r="AO37" s="46" t="s">
        <v>1057</v>
      </c>
      <c r="AP37" s="53"/>
      <c r="AQ37" s="46" t="s">
        <v>1057</v>
      </c>
      <c r="AR37" s="51"/>
      <c r="AS37" s="104">
        <v>6.8027210884353746</v>
      </c>
      <c r="AT37" s="62"/>
      <c r="AU37" s="104">
        <v>93.197278911564624</v>
      </c>
      <c r="AV37" s="101"/>
      <c r="AW37" s="107">
        <v>7700</v>
      </c>
    </row>
    <row r="38" spans="1:49" s="54" customFormat="1" ht="15.75" customHeight="1" x14ac:dyDescent="0.2">
      <c r="A38" s="8" t="s">
        <v>163</v>
      </c>
      <c r="B38" s="8" t="s">
        <v>164</v>
      </c>
      <c r="D38" s="106">
        <v>8.4518000000000004</v>
      </c>
      <c r="E38" s="46" t="s">
        <v>27</v>
      </c>
      <c r="F38" s="106" t="s">
        <v>30</v>
      </c>
      <c r="G38" s="86" t="s">
        <v>995</v>
      </c>
      <c r="H38" s="13"/>
      <c r="I38" s="111">
        <v>0.51082000000000005</v>
      </c>
      <c r="J38" s="46" t="s">
        <v>27</v>
      </c>
      <c r="K38" s="106" t="s">
        <v>30</v>
      </c>
      <c r="L38" s="47"/>
      <c r="M38" s="106">
        <v>6.7335000000000003</v>
      </c>
      <c r="N38" s="46" t="s">
        <v>26</v>
      </c>
      <c r="O38" s="106" t="s">
        <v>30</v>
      </c>
      <c r="P38" s="100" t="s">
        <v>1073</v>
      </c>
      <c r="Q38" s="13"/>
      <c r="R38" s="106">
        <v>15.5336</v>
      </c>
      <c r="S38" s="46" t="s">
        <v>26</v>
      </c>
      <c r="T38" s="106" t="s">
        <v>30</v>
      </c>
      <c r="U38" s="100" t="s">
        <v>1131</v>
      </c>
      <c r="V38" s="13"/>
      <c r="W38" s="106">
        <v>6.9427000000000003</v>
      </c>
      <c r="X38" s="46" t="s">
        <v>27</v>
      </c>
      <c r="Y38" s="100" t="s">
        <v>987</v>
      </c>
      <c r="Z38" s="13"/>
      <c r="AA38" s="46" t="s">
        <v>1057</v>
      </c>
      <c r="AB38" s="53"/>
      <c r="AC38" s="46" t="s">
        <v>1057</v>
      </c>
      <c r="AD38" s="53"/>
      <c r="AE38" s="46" t="s">
        <v>1057</v>
      </c>
      <c r="AF38" s="101"/>
      <c r="AG38" s="100" t="s">
        <v>1187</v>
      </c>
      <c r="AH38" s="50"/>
      <c r="AI38" s="46">
        <v>4.5057826562310099</v>
      </c>
      <c r="AJ38" s="51"/>
      <c r="AK38" s="104">
        <v>2.2333333333333334</v>
      </c>
      <c r="AL38" s="101"/>
      <c r="AM38" s="104">
        <v>13.783333333333333</v>
      </c>
      <c r="AN38" s="53"/>
      <c r="AO38" s="46" t="s">
        <v>1057</v>
      </c>
      <c r="AP38" s="53"/>
      <c r="AQ38" s="46" t="s">
        <v>1057</v>
      </c>
      <c r="AR38" s="51"/>
      <c r="AS38" s="106">
        <v>17.021276595744681</v>
      </c>
      <c r="AT38" s="62"/>
      <c r="AU38" s="106">
        <v>82.978723404255319</v>
      </c>
      <c r="AV38" s="101"/>
      <c r="AW38" s="105">
        <v>9400</v>
      </c>
    </row>
    <row r="39" spans="1:49" s="54" customFormat="1" ht="15.75" customHeight="1" x14ac:dyDescent="0.2">
      <c r="A39" s="8" t="s">
        <v>183</v>
      </c>
      <c r="B39" s="8" t="s">
        <v>184</v>
      </c>
      <c r="D39" s="106">
        <v>5.8163</v>
      </c>
      <c r="E39" s="46" t="s">
        <v>29</v>
      </c>
      <c r="F39" s="106" t="s">
        <v>30</v>
      </c>
      <c r="G39" s="86" t="s">
        <v>995</v>
      </c>
      <c r="H39" s="13"/>
      <c r="I39" s="111">
        <v>0.44063000000000002</v>
      </c>
      <c r="J39" s="46" t="s">
        <v>26</v>
      </c>
      <c r="K39" s="108" t="s">
        <v>966</v>
      </c>
      <c r="L39" s="47"/>
      <c r="M39" s="104">
        <v>8.1075999999999997</v>
      </c>
      <c r="N39" s="46" t="s">
        <v>29</v>
      </c>
      <c r="O39" s="108" t="s">
        <v>966</v>
      </c>
      <c r="P39" s="100" t="s">
        <v>992</v>
      </c>
      <c r="Q39" s="13"/>
      <c r="R39" s="104">
        <v>20.827200000000001</v>
      </c>
      <c r="S39" s="46" t="s">
        <v>26</v>
      </c>
      <c r="T39" s="104" t="s">
        <v>28</v>
      </c>
      <c r="U39" s="100" t="s">
        <v>1036</v>
      </c>
      <c r="V39" s="13"/>
      <c r="W39" s="104">
        <v>8.8714999999999993</v>
      </c>
      <c r="X39" s="46" t="s">
        <v>26</v>
      </c>
      <c r="Y39" s="100" t="s">
        <v>1023</v>
      </c>
      <c r="Z39" s="13"/>
      <c r="AA39" s="46" t="s">
        <v>1057</v>
      </c>
      <c r="AB39" s="53"/>
      <c r="AC39" s="46" t="s">
        <v>1057</v>
      </c>
      <c r="AD39" s="53"/>
      <c r="AE39" s="46" t="s">
        <v>1057</v>
      </c>
      <c r="AF39" s="101"/>
      <c r="AG39" s="100" t="s">
        <v>1187</v>
      </c>
      <c r="AH39" s="50"/>
      <c r="AI39" s="46">
        <v>2.25107102264022</v>
      </c>
      <c r="AJ39" s="51"/>
      <c r="AK39" s="108">
        <v>2.4833333333333334</v>
      </c>
      <c r="AL39" s="101"/>
      <c r="AM39" s="106">
        <v>10.5</v>
      </c>
      <c r="AN39" s="53"/>
      <c r="AO39" s="46" t="s">
        <v>1057</v>
      </c>
      <c r="AP39" s="53"/>
      <c r="AQ39" s="46" t="s">
        <v>1057</v>
      </c>
      <c r="AR39" s="51"/>
      <c r="AS39" s="104">
        <v>6.8027210884353746</v>
      </c>
      <c r="AT39" s="62"/>
      <c r="AU39" s="104">
        <v>93.197278911564624</v>
      </c>
      <c r="AV39" s="101"/>
      <c r="AW39" s="107">
        <v>5900</v>
      </c>
    </row>
    <row r="40" spans="1:49" s="54" customFormat="1" ht="15.75" customHeight="1" x14ac:dyDescent="0.2">
      <c r="A40" s="8" t="s">
        <v>233</v>
      </c>
      <c r="B40" s="8" t="s">
        <v>234</v>
      </c>
      <c r="D40" s="106">
        <v>4.8461999999999996</v>
      </c>
      <c r="E40" s="46" t="s">
        <v>26</v>
      </c>
      <c r="F40" s="106" t="s">
        <v>30</v>
      </c>
      <c r="G40" s="86" t="s">
        <v>1018</v>
      </c>
      <c r="H40" s="13"/>
      <c r="I40" s="110">
        <v>0.32967000000000002</v>
      </c>
      <c r="J40" s="46" t="s">
        <v>27</v>
      </c>
      <c r="K40" s="108" t="s">
        <v>966</v>
      </c>
      <c r="L40" s="47"/>
      <c r="M40" s="106">
        <v>5.6044999999999998</v>
      </c>
      <c r="N40" s="46" t="s">
        <v>26</v>
      </c>
      <c r="O40" s="104" t="s">
        <v>28</v>
      </c>
      <c r="P40" s="100" t="s">
        <v>1075</v>
      </c>
      <c r="Q40" s="13"/>
      <c r="R40" s="106">
        <v>15.7584</v>
      </c>
      <c r="S40" s="46" t="s">
        <v>27</v>
      </c>
      <c r="T40" s="104" t="s">
        <v>28</v>
      </c>
      <c r="U40" s="100" t="s">
        <v>984</v>
      </c>
      <c r="V40" s="13"/>
      <c r="W40" s="106">
        <v>6.0660999999999996</v>
      </c>
      <c r="X40" s="46" t="s">
        <v>27</v>
      </c>
      <c r="Y40" s="100" t="s">
        <v>1001</v>
      </c>
      <c r="Z40" s="13"/>
      <c r="AA40" s="106">
        <v>88</v>
      </c>
      <c r="AB40" s="53"/>
      <c r="AC40" s="104">
        <v>85</v>
      </c>
      <c r="AD40" s="53"/>
      <c r="AE40" s="106">
        <v>84.1</v>
      </c>
      <c r="AF40" s="101"/>
      <c r="AG40" s="100" t="s">
        <v>1187</v>
      </c>
      <c r="AH40" s="50"/>
      <c r="AI40" s="46">
        <v>2.1876113526030001</v>
      </c>
      <c r="AJ40" s="51"/>
      <c r="AK40" s="106">
        <v>1.8333333333333333</v>
      </c>
      <c r="AL40" s="101"/>
      <c r="AM40" s="104">
        <v>12.25</v>
      </c>
      <c r="AN40" s="53"/>
      <c r="AO40" s="46" t="s">
        <v>1057</v>
      </c>
      <c r="AP40" s="53"/>
      <c r="AQ40" s="46" t="s">
        <v>1057</v>
      </c>
      <c r="AR40" s="51"/>
      <c r="AS40" s="106">
        <v>11.940298507462686</v>
      </c>
      <c r="AT40" s="62"/>
      <c r="AU40" s="106">
        <v>88.059701492537314</v>
      </c>
      <c r="AV40" s="101"/>
      <c r="AW40" s="107">
        <v>6100</v>
      </c>
    </row>
    <row r="41" spans="1:49" s="54" customFormat="1" ht="15.75" customHeight="1" x14ac:dyDescent="0.2">
      <c r="A41" s="8" t="s">
        <v>469</v>
      </c>
      <c r="B41" s="8" t="s">
        <v>470</v>
      </c>
      <c r="D41" s="106">
        <v>7.6148999999999996</v>
      </c>
      <c r="E41" s="46" t="s">
        <v>27</v>
      </c>
      <c r="F41" s="106" t="s">
        <v>30</v>
      </c>
      <c r="G41" s="86" t="s">
        <v>1032</v>
      </c>
      <c r="H41" s="13"/>
      <c r="I41" s="112">
        <v>0.62417</v>
      </c>
      <c r="J41" s="46" t="s">
        <v>26</v>
      </c>
      <c r="K41" s="104" t="s">
        <v>28</v>
      </c>
      <c r="L41" s="47"/>
      <c r="M41" s="104">
        <v>8.6603999999999992</v>
      </c>
      <c r="N41" s="46" t="s">
        <v>27</v>
      </c>
      <c r="O41" s="106" t="s">
        <v>30</v>
      </c>
      <c r="P41" s="100" t="s">
        <v>974</v>
      </c>
      <c r="Q41" s="13"/>
      <c r="R41" s="104">
        <v>20.160699999999999</v>
      </c>
      <c r="S41" s="46" t="s">
        <v>26</v>
      </c>
      <c r="T41" s="106" t="s">
        <v>30</v>
      </c>
      <c r="U41" s="100" t="s">
        <v>1035</v>
      </c>
      <c r="V41" s="13"/>
      <c r="W41" s="104">
        <v>9.6123999999999992</v>
      </c>
      <c r="X41" s="46" t="s">
        <v>26</v>
      </c>
      <c r="Y41" s="100" t="s">
        <v>984</v>
      </c>
      <c r="Z41" s="13"/>
      <c r="AA41" s="104">
        <v>77.099999999999994</v>
      </c>
      <c r="AB41" s="53"/>
      <c r="AC41" s="104">
        <v>74.099999999999994</v>
      </c>
      <c r="AD41" s="53"/>
      <c r="AE41" s="104">
        <v>72</v>
      </c>
      <c r="AF41" s="101"/>
      <c r="AG41" s="100" t="s">
        <v>1187</v>
      </c>
      <c r="AH41" s="50"/>
      <c r="AI41" s="46">
        <v>2.6524187634707799</v>
      </c>
      <c r="AJ41" s="51"/>
      <c r="AK41" s="104">
        <v>2.1166666666666667</v>
      </c>
      <c r="AL41" s="101"/>
      <c r="AM41" s="104">
        <v>13.466666666666667</v>
      </c>
      <c r="AN41" s="53"/>
      <c r="AO41" s="46" t="s">
        <v>1057</v>
      </c>
      <c r="AP41" s="53"/>
      <c r="AQ41" s="46" t="s">
        <v>1057</v>
      </c>
      <c r="AR41" s="51"/>
      <c r="AS41" s="104">
        <v>7.1065989847715745</v>
      </c>
      <c r="AT41" s="62"/>
      <c r="AU41" s="104">
        <v>92.89340101522842</v>
      </c>
      <c r="AV41" s="101"/>
      <c r="AW41" s="107">
        <v>8100</v>
      </c>
    </row>
    <row r="42" spans="1:49" s="54" customFormat="1" ht="15.75" customHeight="1" x14ac:dyDescent="0.2">
      <c r="A42" s="8" t="s">
        <v>509</v>
      </c>
      <c r="B42" s="8" t="s">
        <v>510</v>
      </c>
      <c r="D42" s="106">
        <v>5.7636000000000003</v>
      </c>
      <c r="E42" s="46" t="s">
        <v>27</v>
      </c>
      <c r="F42" s="106" t="s">
        <v>30</v>
      </c>
      <c r="G42" s="86" t="s">
        <v>1006</v>
      </c>
      <c r="H42" s="13"/>
      <c r="I42" s="110">
        <v>0.28963</v>
      </c>
      <c r="J42" s="46" t="s">
        <v>26</v>
      </c>
      <c r="K42" s="108" t="s">
        <v>966</v>
      </c>
      <c r="L42" s="47"/>
      <c r="M42" s="104">
        <v>8.1882000000000001</v>
      </c>
      <c r="N42" s="46" t="s">
        <v>27</v>
      </c>
      <c r="O42" s="106" t="s">
        <v>30</v>
      </c>
      <c r="P42" s="100" t="s">
        <v>967</v>
      </c>
      <c r="Q42" s="13"/>
      <c r="R42" s="108">
        <v>40.939700000000002</v>
      </c>
      <c r="S42" s="46" t="s">
        <v>27</v>
      </c>
      <c r="T42" s="104" t="s">
        <v>28</v>
      </c>
      <c r="U42" s="100" t="s">
        <v>983</v>
      </c>
      <c r="V42" s="13"/>
      <c r="W42" s="106">
        <v>6.3400999999999996</v>
      </c>
      <c r="X42" s="46" t="s">
        <v>26</v>
      </c>
      <c r="Y42" s="100" t="s">
        <v>1129</v>
      </c>
      <c r="Z42" s="13"/>
      <c r="AA42" s="108">
        <v>72.599999999999994</v>
      </c>
      <c r="AB42" s="53"/>
      <c r="AC42" s="108">
        <v>71.400000000000006</v>
      </c>
      <c r="AD42" s="53"/>
      <c r="AE42" s="104">
        <v>79.599999999999994</v>
      </c>
      <c r="AF42" s="101"/>
      <c r="AG42" s="100" t="s">
        <v>1187</v>
      </c>
      <c r="AH42" s="50"/>
      <c r="AI42" s="46">
        <v>0.80386321232365998</v>
      </c>
      <c r="AJ42" s="51"/>
      <c r="AK42" s="104">
        <v>2.25</v>
      </c>
      <c r="AL42" s="101"/>
      <c r="AM42" s="106">
        <v>10.25</v>
      </c>
      <c r="AN42" s="53"/>
      <c r="AO42" s="46" t="s">
        <v>1057</v>
      </c>
      <c r="AP42" s="53"/>
      <c r="AQ42" s="46" t="s">
        <v>1057</v>
      </c>
      <c r="AR42" s="51"/>
      <c r="AS42" s="104">
        <v>7.1065989847715745</v>
      </c>
      <c r="AT42" s="62"/>
      <c r="AU42" s="104">
        <v>92.89340101522842</v>
      </c>
      <c r="AV42" s="101"/>
      <c r="AW42" s="107">
        <v>4600</v>
      </c>
    </row>
    <row r="43" spans="1:49" s="54" customFormat="1" ht="15.75" customHeight="1" x14ac:dyDescent="0.2">
      <c r="A43" s="8" t="s">
        <v>579</v>
      </c>
      <c r="B43" s="8" t="s">
        <v>580</v>
      </c>
      <c r="D43" s="106">
        <v>8.4995999999999992</v>
      </c>
      <c r="E43" s="46" t="s">
        <v>26</v>
      </c>
      <c r="F43" s="106" t="s">
        <v>30</v>
      </c>
      <c r="G43" s="86" t="s">
        <v>977</v>
      </c>
      <c r="H43" s="13"/>
      <c r="I43" s="111">
        <v>0.48569000000000001</v>
      </c>
      <c r="J43" s="46" t="s">
        <v>26</v>
      </c>
      <c r="K43" s="104" t="s">
        <v>28</v>
      </c>
      <c r="L43" s="47"/>
      <c r="M43" s="104">
        <v>8.8465000000000007</v>
      </c>
      <c r="N43" s="46" t="s">
        <v>27</v>
      </c>
      <c r="O43" s="104" t="s">
        <v>28</v>
      </c>
      <c r="P43" s="100" t="s">
        <v>984</v>
      </c>
      <c r="Q43" s="13"/>
      <c r="R43" s="104">
        <v>24.8049</v>
      </c>
      <c r="S43" s="46" t="s">
        <v>27</v>
      </c>
      <c r="T43" s="104" t="s">
        <v>28</v>
      </c>
      <c r="U43" s="100" t="s">
        <v>974</v>
      </c>
      <c r="V43" s="13"/>
      <c r="W43" s="104">
        <v>9.7141000000000002</v>
      </c>
      <c r="X43" s="46" t="s">
        <v>29</v>
      </c>
      <c r="Y43" s="100" t="s">
        <v>1070</v>
      </c>
      <c r="Z43" s="13"/>
      <c r="AA43" s="46" t="s">
        <v>1057</v>
      </c>
      <c r="AB43" s="53"/>
      <c r="AC43" s="46" t="s">
        <v>1057</v>
      </c>
      <c r="AD43" s="53"/>
      <c r="AE43" s="46" t="s">
        <v>1057</v>
      </c>
      <c r="AF43" s="101"/>
      <c r="AG43" s="100" t="s">
        <v>1187</v>
      </c>
      <c r="AH43" s="55"/>
      <c r="AI43" s="46">
        <v>3.1312240921629502</v>
      </c>
      <c r="AJ43" s="51"/>
      <c r="AK43" s="104">
        <v>2.1833333333333331</v>
      </c>
      <c r="AL43" s="101"/>
      <c r="AM43" s="104">
        <v>14.216666666666667</v>
      </c>
      <c r="AN43" s="53"/>
      <c r="AO43" s="46" t="s">
        <v>1057</v>
      </c>
      <c r="AP43" s="53"/>
      <c r="AQ43" s="46" t="s">
        <v>1057</v>
      </c>
      <c r="AR43" s="51"/>
      <c r="AS43" s="104">
        <v>7.3170731707317067</v>
      </c>
      <c r="AT43" s="62"/>
      <c r="AU43" s="104">
        <v>92.682926829268297</v>
      </c>
      <c r="AV43" s="101"/>
      <c r="AW43" s="107">
        <v>7900</v>
      </c>
    </row>
    <row r="44" spans="1:49" s="54" customFormat="1" ht="15.75" customHeight="1" x14ac:dyDescent="0.2">
      <c r="A44" s="8" t="s">
        <v>599</v>
      </c>
      <c r="B44" s="8" t="s">
        <v>600</v>
      </c>
      <c r="D44" s="106">
        <v>8.1189</v>
      </c>
      <c r="E44" s="46" t="s">
        <v>26</v>
      </c>
      <c r="F44" s="106" t="s">
        <v>30</v>
      </c>
      <c r="G44" s="86" t="s">
        <v>981</v>
      </c>
      <c r="H44" s="13"/>
      <c r="I44" s="111">
        <v>0.61302999999999996</v>
      </c>
      <c r="J44" s="46" t="s">
        <v>27</v>
      </c>
      <c r="K44" s="104" t="s">
        <v>28</v>
      </c>
      <c r="L44" s="47"/>
      <c r="M44" s="106">
        <v>6.3845000000000001</v>
      </c>
      <c r="N44" s="46" t="s">
        <v>29</v>
      </c>
      <c r="O44" s="106" t="s">
        <v>30</v>
      </c>
      <c r="P44" s="100" t="s">
        <v>986</v>
      </c>
      <c r="Q44" s="13"/>
      <c r="R44" s="106">
        <v>17.628299999999999</v>
      </c>
      <c r="S44" s="46" t="s">
        <v>27</v>
      </c>
      <c r="T44" s="106" t="s">
        <v>30</v>
      </c>
      <c r="U44" s="100" t="s">
        <v>1018</v>
      </c>
      <c r="V44" s="13"/>
      <c r="W44" s="104">
        <v>8.2835000000000001</v>
      </c>
      <c r="X44" s="46" t="s">
        <v>27</v>
      </c>
      <c r="Y44" s="100" t="s">
        <v>971</v>
      </c>
      <c r="Z44" s="13"/>
      <c r="AA44" s="106">
        <v>87.4</v>
      </c>
      <c r="AB44" s="53"/>
      <c r="AC44" s="106">
        <v>86.9</v>
      </c>
      <c r="AD44" s="53"/>
      <c r="AE44" s="104">
        <v>78.900000000000006</v>
      </c>
      <c r="AF44" s="101"/>
      <c r="AG44" s="100" t="s">
        <v>1187</v>
      </c>
      <c r="AH44" s="50"/>
      <c r="AI44" s="46">
        <v>4.2322302034788502</v>
      </c>
      <c r="AJ44" s="51"/>
      <c r="AK44" s="104">
        <v>2.0833333333333335</v>
      </c>
      <c r="AL44" s="101"/>
      <c r="AM44" s="104">
        <v>11.733333333333333</v>
      </c>
      <c r="AN44" s="53"/>
      <c r="AO44" s="46" t="s">
        <v>1057</v>
      </c>
      <c r="AP44" s="53"/>
      <c r="AQ44" s="46" t="s">
        <v>1057</v>
      </c>
      <c r="AR44" s="51"/>
      <c r="AS44" s="104">
        <v>7.1065989847715745</v>
      </c>
      <c r="AT44" s="62"/>
      <c r="AU44" s="104">
        <v>92.89340101522842</v>
      </c>
      <c r="AV44" s="101"/>
      <c r="AW44" s="107">
        <v>7700</v>
      </c>
    </row>
    <row r="45" spans="1:49" s="54" customFormat="1" x14ac:dyDescent="0.2">
      <c r="A45" s="8"/>
      <c r="B45" s="8"/>
      <c r="D45" s="82"/>
      <c r="E45" s="46"/>
      <c r="F45" s="83"/>
      <c r="G45" s="72"/>
      <c r="H45" s="13"/>
      <c r="I45" s="68"/>
      <c r="J45" s="46"/>
      <c r="K45" s="73"/>
      <c r="L45" s="47"/>
      <c r="M45" s="82"/>
      <c r="N45" s="46"/>
      <c r="O45" s="46"/>
      <c r="P45" s="72"/>
      <c r="Q45" s="48"/>
      <c r="R45" s="82"/>
      <c r="S45" s="46"/>
      <c r="T45" s="46"/>
      <c r="U45" s="72"/>
      <c r="V45" s="48"/>
      <c r="W45" s="52"/>
      <c r="X45" s="48"/>
      <c r="Y45" s="11"/>
      <c r="Z45" s="48"/>
      <c r="AA45" s="46"/>
      <c r="AB45" s="46"/>
      <c r="AC45" s="72"/>
      <c r="AD45" s="48"/>
      <c r="AE45" s="46"/>
      <c r="AF45" s="53"/>
      <c r="AG45" s="46"/>
      <c r="AH45" s="53"/>
      <c r="AI45" s="46"/>
      <c r="AJ45" s="48"/>
      <c r="AK45" s="49"/>
      <c r="AL45" s="50"/>
      <c r="AM45" s="49"/>
      <c r="AN45" s="51"/>
      <c r="AO45" s="46"/>
      <c r="AP45" s="48"/>
      <c r="AQ45" s="46"/>
      <c r="AR45" s="53"/>
      <c r="AS45" s="46"/>
      <c r="AT45" s="53"/>
      <c r="AU45" s="46"/>
      <c r="AV45" s="51"/>
      <c r="AW45" s="49"/>
    </row>
    <row r="46" spans="1:49" s="36" customFormat="1" ht="15.75" customHeight="1" x14ac:dyDescent="0.2">
      <c r="A46" s="74"/>
      <c r="B46" s="75" t="s">
        <v>935</v>
      </c>
      <c r="C46" s="21"/>
      <c r="D46" s="76"/>
      <c r="E46" s="76"/>
      <c r="F46" s="76"/>
      <c r="G46" s="76"/>
      <c r="H46" s="77"/>
      <c r="I46" s="76"/>
      <c r="J46" s="76"/>
      <c r="K46" s="76"/>
      <c r="L46" s="78"/>
      <c r="M46" s="76"/>
      <c r="N46" s="76"/>
      <c r="O46" s="76"/>
      <c r="P46" s="76"/>
      <c r="Q46" s="77"/>
      <c r="R46" s="76"/>
      <c r="S46" s="76"/>
      <c r="T46" s="79"/>
      <c r="U46" s="79"/>
      <c r="V46" s="80"/>
      <c r="W46" s="79"/>
      <c r="X46" s="21"/>
      <c r="Y46" s="79"/>
      <c r="Z46" s="21"/>
      <c r="AA46" s="79"/>
      <c r="AB46" s="76"/>
      <c r="AC46" s="79"/>
      <c r="AD46" s="21"/>
      <c r="AE46" s="79"/>
      <c r="AF46" s="21"/>
      <c r="AG46" s="81"/>
      <c r="AH46" s="21"/>
      <c r="AI46" s="81"/>
      <c r="AJ46" s="21"/>
      <c r="AK46" s="81"/>
      <c r="AM46" s="81"/>
      <c r="AO46" s="81"/>
      <c r="AQ46" s="81"/>
      <c r="AS46" s="81"/>
      <c r="AU46" s="81"/>
      <c r="AW46" s="81"/>
    </row>
    <row r="47" spans="1:49" s="54" customFormat="1" ht="15.75" customHeight="1" x14ac:dyDescent="0.2">
      <c r="A47" s="8" t="s">
        <v>98</v>
      </c>
      <c r="B47" s="8" t="s">
        <v>99</v>
      </c>
      <c r="D47" s="104">
        <v>9.3442000000000007</v>
      </c>
      <c r="E47" s="46" t="s">
        <v>27</v>
      </c>
      <c r="F47" s="104" t="s">
        <v>28</v>
      </c>
      <c r="G47" s="86" t="s">
        <v>999</v>
      </c>
      <c r="H47" s="13"/>
      <c r="I47" s="111">
        <v>0.40869</v>
      </c>
      <c r="J47" s="46" t="s">
        <v>27</v>
      </c>
      <c r="K47" s="104" t="s">
        <v>28</v>
      </c>
      <c r="L47" s="47"/>
      <c r="M47" s="108">
        <v>14.471500000000001</v>
      </c>
      <c r="N47" s="46" t="s">
        <v>27</v>
      </c>
      <c r="O47" s="104" t="s">
        <v>28</v>
      </c>
      <c r="P47" s="100" t="s">
        <v>993</v>
      </c>
      <c r="Q47" s="13"/>
      <c r="R47" s="108">
        <v>38.996200000000002</v>
      </c>
      <c r="S47" s="46" t="s">
        <v>27</v>
      </c>
      <c r="T47" s="104" t="s">
        <v>28</v>
      </c>
      <c r="U47" s="100" t="s">
        <v>1032</v>
      </c>
      <c r="V47" s="13"/>
      <c r="W47" s="108">
        <v>16.453099999999999</v>
      </c>
      <c r="X47" s="46" t="s">
        <v>26</v>
      </c>
      <c r="Y47" s="100" t="s">
        <v>1032</v>
      </c>
      <c r="Z47" s="13"/>
      <c r="AA47" s="108">
        <v>65.599999999999994</v>
      </c>
      <c r="AB47" s="53"/>
      <c r="AC47" s="108">
        <v>62</v>
      </c>
      <c r="AD47" s="53"/>
      <c r="AE47" s="104">
        <v>75.2</v>
      </c>
      <c r="AF47" s="101"/>
      <c r="AG47" s="100" t="s">
        <v>1187</v>
      </c>
      <c r="AH47" s="50"/>
      <c r="AI47" s="46">
        <v>1.0979921382037501</v>
      </c>
      <c r="AJ47" s="51"/>
      <c r="AK47" s="106">
        <v>1.85</v>
      </c>
      <c r="AL47" s="101"/>
      <c r="AM47" s="104">
        <v>11.25</v>
      </c>
      <c r="AN47" s="53"/>
      <c r="AO47" s="46" t="s">
        <v>1057</v>
      </c>
      <c r="AP47" s="53"/>
      <c r="AQ47" s="46" t="s">
        <v>1057</v>
      </c>
      <c r="AR47" s="51"/>
      <c r="AS47" s="104">
        <v>7.9207920792079207</v>
      </c>
      <c r="AT47" s="62"/>
      <c r="AU47" s="104">
        <v>92.079207920792086</v>
      </c>
      <c r="AV47" s="101"/>
      <c r="AW47" s="105">
        <v>8400</v>
      </c>
    </row>
    <row r="48" spans="1:49" s="54" customFormat="1" ht="15.75" customHeight="1" x14ac:dyDescent="0.2">
      <c r="A48" s="8" t="s">
        <v>116</v>
      </c>
      <c r="B48" s="8" t="s">
        <v>117</v>
      </c>
      <c r="D48" s="104">
        <v>10.0535</v>
      </c>
      <c r="E48" s="46" t="s">
        <v>27</v>
      </c>
      <c r="F48" s="104" t="s">
        <v>28</v>
      </c>
      <c r="G48" s="86" t="s">
        <v>1000</v>
      </c>
      <c r="H48" s="13"/>
      <c r="I48" s="112">
        <v>0.66607000000000005</v>
      </c>
      <c r="J48" s="46" t="s">
        <v>29</v>
      </c>
      <c r="K48" s="104" t="s">
        <v>28</v>
      </c>
      <c r="L48" s="47"/>
      <c r="M48" s="108">
        <v>14.4038</v>
      </c>
      <c r="N48" s="46" t="s">
        <v>27</v>
      </c>
      <c r="O48" s="104" t="s">
        <v>28</v>
      </c>
      <c r="P48" s="100" t="s">
        <v>985</v>
      </c>
      <c r="Q48" s="13"/>
      <c r="R48" s="104">
        <v>27.974900000000002</v>
      </c>
      <c r="S48" s="46" t="s">
        <v>27</v>
      </c>
      <c r="T48" s="104" t="s">
        <v>28</v>
      </c>
      <c r="U48" s="100" t="s">
        <v>1129</v>
      </c>
      <c r="V48" s="13"/>
      <c r="W48" s="104">
        <v>10.803000000000001</v>
      </c>
      <c r="X48" s="46" t="s">
        <v>29</v>
      </c>
      <c r="Y48" s="100" t="s">
        <v>995</v>
      </c>
      <c r="Z48" s="13"/>
      <c r="AA48" s="104">
        <v>78.2</v>
      </c>
      <c r="AB48" s="53"/>
      <c r="AC48" s="104">
        <v>81.2</v>
      </c>
      <c r="AD48" s="53"/>
      <c r="AE48" s="104">
        <v>76.3</v>
      </c>
      <c r="AF48" s="101"/>
      <c r="AG48" s="100" t="s">
        <v>1187</v>
      </c>
      <c r="AH48" s="50"/>
      <c r="AI48" s="46">
        <v>1.6995623081292399</v>
      </c>
      <c r="AJ48" s="51"/>
      <c r="AK48" s="104">
        <v>2.35</v>
      </c>
      <c r="AL48" s="101"/>
      <c r="AM48" s="104">
        <v>11.616666666666667</v>
      </c>
      <c r="AN48" s="53"/>
      <c r="AO48" s="46" t="s">
        <v>1057</v>
      </c>
      <c r="AP48" s="53"/>
      <c r="AQ48" s="46" t="s">
        <v>1057</v>
      </c>
      <c r="AR48" s="51"/>
      <c r="AS48" s="108">
        <v>4.7619047619047619</v>
      </c>
      <c r="AT48" s="62"/>
      <c r="AU48" s="108">
        <v>95.238095238095227</v>
      </c>
      <c r="AV48" s="101"/>
      <c r="AW48" s="105">
        <v>11100</v>
      </c>
    </row>
    <row r="49" spans="1:49" s="54" customFormat="1" ht="15.75" customHeight="1" x14ac:dyDescent="0.2">
      <c r="A49" s="8" t="s">
        <v>126</v>
      </c>
      <c r="B49" s="8" t="s">
        <v>127</v>
      </c>
      <c r="D49" s="104">
        <v>11.0547</v>
      </c>
      <c r="E49" s="46" t="s">
        <v>27</v>
      </c>
      <c r="F49" s="108" t="s">
        <v>966</v>
      </c>
      <c r="G49" s="86" t="s">
        <v>980</v>
      </c>
      <c r="H49" s="13"/>
      <c r="I49" s="111">
        <v>0.46181</v>
      </c>
      <c r="J49" s="46" t="s">
        <v>26</v>
      </c>
      <c r="K49" s="104" t="s">
        <v>28</v>
      </c>
      <c r="L49" s="47"/>
      <c r="M49" s="104">
        <v>7.8507999999999996</v>
      </c>
      <c r="N49" s="46" t="s">
        <v>26</v>
      </c>
      <c r="O49" s="104" t="s">
        <v>28</v>
      </c>
      <c r="P49" s="100" t="s">
        <v>969</v>
      </c>
      <c r="Q49" s="13"/>
      <c r="R49" s="104">
        <v>22.802099999999999</v>
      </c>
      <c r="S49" s="46" t="s">
        <v>27</v>
      </c>
      <c r="T49" s="104" t="s">
        <v>28</v>
      </c>
      <c r="U49" s="100" t="s">
        <v>1006</v>
      </c>
      <c r="V49" s="13"/>
      <c r="W49" s="108">
        <v>14.114599999999999</v>
      </c>
      <c r="X49" s="46" t="s">
        <v>27</v>
      </c>
      <c r="Y49" s="100" t="s">
        <v>1015</v>
      </c>
      <c r="Z49" s="13"/>
      <c r="AA49" s="104">
        <v>84.9</v>
      </c>
      <c r="AB49" s="53"/>
      <c r="AC49" s="104">
        <v>84.9</v>
      </c>
      <c r="AD49" s="53"/>
      <c r="AE49" s="106">
        <v>83.6</v>
      </c>
      <c r="AF49" s="101"/>
      <c r="AG49" s="100" t="s">
        <v>1187</v>
      </c>
      <c r="AH49" s="50"/>
      <c r="AI49" s="46">
        <v>1.4171318627032901</v>
      </c>
      <c r="AJ49" s="51"/>
      <c r="AK49" s="104">
        <v>1.8666666666666667</v>
      </c>
      <c r="AL49" s="101"/>
      <c r="AM49" s="104">
        <v>13.583333333333334</v>
      </c>
      <c r="AN49" s="53"/>
      <c r="AO49" s="46" t="s">
        <v>1057</v>
      </c>
      <c r="AP49" s="53"/>
      <c r="AQ49" s="46" t="s">
        <v>1057</v>
      </c>
      <c r="AR49" s="51"/>
      <c r="AS49" s="108">
        <v>4.5454545454545459</v>
      </c>
      <c r="AT49" s="62"/>
      <c r="AU49" s="108">
        <v>95.454545454545453</v>
      </c>
      <c r="AV49" s="101"/>
      <c r="AW49" s="105">
        <v>9300</v>
      </c>
    </row>
    <row r="50" spans="1:49" s="54" customFormat="1" ht="15.75" customHeight="1" x14ac:dyDescent="0.2">
      <c r="A50" s="8" t="s">
        <v>223</v>
      </c>
      <c r="B50" s="8" t="s">
        <v>224</v>
      </c>
      <c r="D50" s="106">
        <v>7.9368999999999996</v>
      </c>
      <c r="E50" s="46" t="s">
        <v>27</v>
      </c>
      <c r="F50" s="106" t="s">
        <v>30</v>
      </c>
      <c r="G50" s="86" t="s">
        <v>981</v>
      </c>
      <c r="H50" s="13"/>
      <c r="I50" s="111">
        <v>0.43397000000000002</v>
      </c>
      <c r="J50" s="46" t="s">
        <v>26</v>
      </c>
      <c r="K50" s="106" t="s">
        <v>30</v>
      </c>
      <c r="L50" s="47"/>
      <c r="M50" s="108">
        <v>12.5274</v>
      </c>
      <c r="N50" s="46" t="s">
        <v>27</v>
      </c>
      <c r="O50" s="104" t="s">
        <v>28</v>
      </c>
      <c r="P50" s="100" t="s">
        <v>987</v>
      </c>
      <c r="Q50" s="13"/>
      <c r="R50" s="104">
        <v>29.269100000000002</v>
      </c>
      <c r="S50" s="46" t="s">
        <v>27</v>
      </c>
      <c r="T50" s="104" t="s">
        <v>28</v>
      </c>
      <c r="U50" s="100" t="s">
        <v>1124</v>
      </c>
      <c r="V50" s="13"/>
      <c r="W50" s="104">
        <v>11.3606</v>
      </c>
      <c r="X50" s="46" t="s">
        <v>27</v>
      </c>
      <c r="Y50" s="100" t="s">
        <v>1035</v>
      </c>
      <c r="Z50" s="13"/>
      <c r="AA50" s="108">
        <v>69.7</v>
      </c>
      <c r="AB50" s="53"/>
      <c r="AC50" s="108">
        <v>72.599999999999994</v>
      </c>
      <c r="AD50" s="53"/>
      <c r="AE50" s="104">
        <v>79.099999999999994</v>
      </c>
      <c r="AF50" s="101"/>
      <c r="AG50" s="100" t="s">
        <v>1187</v>
      </c>
      <c r="AH50" s="50"/>
      <c r="AI50" s="46">
        <v>0.95354584271651999</v>
      </c>
      <c r="AJ50" s="51"/>
      <c r="AK50" s="106">
        <v>1.75</v>
      </c>
      <c r="AL50" s="101"/>
      <c r="AM50" s="104">
        <v>11.516666666666667</v>
      </c>
      <c r="AN50" s="53"/>
      <c r="AO50" s="46" t="s">
        <v>1057</v>
      </c>
      <c r="AP50" s="53"/>
      <c r="AQ50" s="46" t="s">
        <v>1057</v>
      </c>
      <c r="AR50" s="51"/>
      <c r="AS50" s="104">
        <v>8</v>
      </c>
      <c r="AT50" s="62"/>
      <c r="AU50" s="104">
        <v>92</v>
      </c>
      <c r="AV50" s="101"/>
      <c r="AW50" s="105">
        <v>9500</v>
      </c>
    </row>
    <row r="51" spans="1:49" s="54" customFormat="1" ht="15.75" customHeight="1" x14ac:dyDescent="0.2">
      <c r="A51" s="8" t="s">
        <v>347</v>
      </c>
      <c r="B51" s="8" t="s">
        <v>348</v>
      </c>
      <c r="D51" s="108">
        <v>11.6074</v>
      </c>
      <c r="E51" s="46" t="s">
        <v>29</v>
      </c>
      <c r="F51" s="108" t="s">
        <v>966</v>
      </c>
      <c r="G51" s="86" t="s">
        <v>990</v>
      </c>
      <c r="H51" s="13"/>
      <c r="I51" s="111">
        <v>0.39112999999999998</v>
      </c>
      <c r="J51" s="46" t="s">
        <v>27</v>
      </c>
      <c r="K51" s="104" t="s">
        <v>28</v>
      </c>
      <c r="L51" s="47"/>
      <c r="M51" s="108">
        <v>11.423299999999999</v>
      </c>
      <c r="N51" s="46" t="s">
        <v>29</v>
      </c>
      <c r="O51" s="108" t="s">
        <v>966</v>
      </c>
      <c r="P51" s="100" t="s">
        <v>997</v>
      </c>
      <c r="Q51" s="13"/>
      <c r="R51" s="108">
        <v>33.671700000000001</v>
      </c>
      <c r="S51" s="46" t="s">
        <v>27</v>
      </c>
      <c r="T51" s="108" t="s">
        <v>966</v>
      </c>
      <c r="U51" s="100" t="s">
        <v>1130</v>
      </c>
      <c r="V51" s="13"/>
      <c r="W51" s="108">
        <v>12.3955</v>
      </c>
      <c r="X51" s="46" t="s">
        <v>27</v>
      </c>
      <c r="Y51" s="100" t="s">
        <v>984</v>
      </c>
      <c r="Z51" s="13"/>
      <c r="AA51" s="104">
        <v>76</v>
      </c>
      <c r="AB51" s="53"/>
      <c r="AC51" s="104">
        <v>76.5</v>
      </c>
      <c r="AD51" s="53"/>
      <c r="AE51" s="106">
        <v>82.9</v>
      </c>
      <c r="AF51" s="101"/>
      <c r="AG51" s="100" t="s">
        <v>1187</v>
      </c>
      <c r="AH51" s="50"/>
      <c r="AI51" s="46">
        <v>1.01635379294077</v>
      </c>
      <c r="AJ51" s="51"/>
      <c r="AK51" s="104">
        <v>2.3166666666666669</v>
      </c>
      <c r="AL51" s="101"/>
      <c r="AM51" s="104">
        <v>13.3</v>
      </c>
      <c r="AN51" s="53"/>
      <c r="AO51" s="46" t="s">
        <v>1057</v>
      </c>
      <c r="AP51" s="53"/>
      <c r="AQ51" s="46" t="s">
        <v>1057</v>
      </c>
      <c r="AR51" s="51"/>
      <c r="AS51" s="104">
        <v>6.666666666666667</v>
      </c>
      <c r="AT51" s="62"/>
      <c r="AU51" s="104">
        <v>93.333333333333329</v>
      </c>
      <c r="AV51" s="101"/>
      <c r="AW51" s="105">
        <v>11100</v>
      </c>
    </row>
    <row r="52" spans="1:49" s="54" customFormat="1" ht="15.75" customHeight="1" x14ac:dyDescent="0.2">
      <c r="A52" s="8" t="s">
        <v>367</v>
      </c>
      <c r="B52" s="8" t="s">
        <v>368</v>
      </c>
      <c r="D52" s="108">
        <v>14.15</v>
      </c>
      <c r="E52" s="46" t="s">
        <v>27</v>
      </c>
      <c r="F52" s="108" t="s">
        <v>966</v>
      </c>
      <c r="G52" s="86" t="s">
        <v>1025</v>
      </c>
      <c r="H52" s="13"/>
      <c r="I52" s="110">
        <v>0.24776000000000001</v>
      </c>
      <c r="J52" s="46" t="s">
        <v>27</v>
      </c>
      <c r="K52" s="106" t="s">
        <v>30</v>
      </c>
      <c r="L52" s="47"/>
      <c r="M52" s="108">
        <v>10.4886</v>
      </c>
      <c r="N52" s="46" t="s">
        <v>29</v>
      </c>
      <c r="O52" s="104" t="s">
        <v>28</v>
      </c>
      <c r="P52" s="100" t="s">
        <v>997</v>
      </c>
      <c r="Q52" s="13"/>
      <c r="R52" s="104">
        <v>27.171399999999998</v>
      </c>
      <c r="S52" s="46" t="s">
        <v>27</v>
      </c>
      <c r="T52" s="104" t="s">
        <v>28</v>
      </c>
      <c r="U52" s="100" t="s">
        <v>1137</v>
      </c>
      <c r="V52" s="13"/>
      <c r="W52" s="104">
        <v>8.8646999999999991</v>
      </c>
      <c r="X52" s="46" t="s">
        <v>26</v>
      </c>
      <c r="Y52" s="100" t="s">
        <v>1141</v>
      </c>
      <c r="Z52" s="13"/>
      <c r="AA52" s="46" t="s">
        <v>1057</v>
      </c>
      <c r="AB52" s="53"/>
      <c r="AC52" s="46" t="s">
        <v>1057</v>
      </c>
      <c r="AD52" s="53"/>
      <c r="AE52" s="46" t="s">
        <v>1057</v>
      </c>
      <c r="AF52" s="101"/>
      <c r="AG52" s="100" t="s">
        <v>1187</v>
      </c>
      <c r="AH52" s="50"/>
      <c r="AI52" s="46">
        <v>1.8761068334235</v>
      </c>
      <c r="AJ52" s="51"/>
      <c r="AK52" s="104">
        <v>2.0666666666666669</v>
      </c>
      <c r="AL52" s="101"/>
      <c r="AM52" s="106">
        <v>10.366666666666667</v>
      </c>
      <c r="AN52" s="53"/>
      <c r="AO52" s="46" t="s">
        <v>1057</v>
      </c>
      <c r="AP52" s="53"/>
      <c r="AQ52" s="46" t="s">
        <v>1057</v>
      </c>
      <c r="AR52" s="51"/>
      <c r="AS52" s="104">
        <v>10</v>
      </c>
      <c r="AT52" s="62"/>
      <c r="AU52" s="104">
        <v>90</v>
      </c>
      <c r="AV52" s="101"/>
      <c r="AW52" s="105">
        <v>9200</v>
      </c>
    </row>
    <row r="53" spans="1:49" s="54" customFormat="1" ht="15.75" customHeight="1" x14ac:dyDescent="0.2">
      <c r="A53" s="8" t="s">
        <v>429</v>
      </c>
      <c r="B53" s="8" t="s">
        <v>430</v>
      </c>
      <c r="D53" s="106">
        <v>8.4708000000000006</v>
      </c>
      <c r="E53" s="46" t="s">
        <v>27</v>
      </c>
      <c r="F53" s="104" t="s">
        <v>28</v>
      </c>
      <c r="G53" s="86" t="s">
        <v>992</v>
      </c>
      <c r="H53" s="13"/>
      <c r="I53" s="110">
        <v>0.32879999999999998</v>
      </c>
      <c r="J53" s="46" t="s">
        <v>26</v>
      </c>
      <c r="K53" s="106" t="s">
        <v>30</v>
      </c>
      <c r="L53" s="47"/>
      <c r="M53" s="104">
        <v>9.9849999999999994</v>
      </c>
      <c r="N53" s="46" t="s">
        <v>26</v>
      </c>
      <c r="O53" s="108" t="s">
        <v>966</v>
      </c>
      <c r="P53" s="100" t="s">
        <v>975</v>
      </c>
      <c r="Q53" s="13"/>
      <c r="R53" s="104">
        <v>26.779599999999999</v>
      </c>
      <c r="S53" s="46" t="s">
        <v>27</v>
      </c>
      <c r="T53" s="104" t="s">
        <v>28</v>
      </c>
      <c r="U53" s="100" t="s">
        <v>1110</v>
      </c>
      <c r="V53" s="13"/>
      <c r="W53" s="104">
        <v>10.625400000000001</v>
      </c>
      <c r="X53" s="46" t="s">
        <v>26</v>
      </c>
      <c r="Y53" s="100" t="s">
        <v>1172</v>
      </c>
      <c r="Z53" s="13"/>
      <c r="AA53" s="104">
        <v>79.7</v>
      </c>
      <c r="AB53" s="53"/>
      <c r="AC53" s="104">
        <v>74.400000000000006</v>
      </c>
      <c r="AD53" s="53"/>
      <c r="AE53" s="104">
        <v>77</v>
      </c>
      <c r="AF53" s="101"/>
      <c r="AG53" s="100" t="s">
        <v>1187</v>
      </c>
      <c r="AH53" s="50"/>
      <c r="AI53" s="46">
        <v>1.29941938758419</v>
      </c>
      <c r="AJ53" s="51"/>
      <c r="AK53" s="106">
        <v>1.8333333333333333</v>
      </c>
      <c r="AL53" s="101"/>
      <c r="AM53" s="108">
        <v>14.766666666666667</v>
      </c>
      <c r="AN53" s="53"/>
      <c r="AO53" s="46" t="s">
        <v>1057</v>
      </c>
      <c r="AP53" s="53"/>
      <c r="AQ53" s="46" t="s">
        <v>1057</v>
      </c>
      <c r="AR53" s="51"/>
      <c r="AS53" s="104">
        <v>8.695652173913043</v>
      </c>
      <c r="AT53" s="62"/>
      <c r="AU53" s="104">
        <v>91.304347826086953</v>
      </c>
      <c r="AV53" s="101"/>
      <c r="AW53" s="107">
        <v>7800</v>
      </c>
    </row>
    <row r="54" spans="1:49" s="54" customFormat="1" ht="15.75" customHeight="1" x14ac:dyDescent="0.2">
      <c r="A54" s="8" t="s">
        <v>491</v>
      </c>
      <c r="B54" s="8" t="s">
        <v>492</v>
      </c>
      <c r="D54" s="104">
        <v>10.0442</v>
      </c>
      <c r="E54" s="46" t="s">
        <v>29</v>
      </c>
      <c r="F54" s="108" t="s">
        <v>966</v>
      </c>
      <c r="G54" s="86" t="s">
        <v>1015</v>
      </c>
      <c r="H54" s="13"/>
      <c r="I54" s="111">
        <v>0.45143</v>
      </c>
      <c r="J54" s="46" t="s">
        <v>29</v>
      </c>
      <c r="K54" s="108" t="s">
        <v>966</v>
      </c>
      <c r="L54" s="47"/>
      <c r="M54" s="108">
        <v>18.6891</v>
      </c>
      <c r="N54" s="46" t="s">
        <v>26</v>
      </c>
      <c r="O54" s="108" t="s">
        <v>966</v>
      </c>
      <c r="P54" s="100" t="s">
        <v>1106</v>
      </c>
      <c r="Q54" s="13"/>
      <c r="R54" s="106">
        <v>18.9373</v>
      </c>
      <c r="S54" s="46" t="s">
        <v>26</v>
      </c>
      <c r="T54" s="104" t="s">
        <v>28</v>
      </c>
      <c r="U54" s="100" t="s">
        <v>1129</v>
      </c>
      <c r="V54" s="13"/>
      <c r="W54" s="104">
        <v>9.9992999999999999</v>
      </c>
      <c r="X54" s="46" t="s">
        <v>27</v>
      </c>
      <c r="Y54" s="100" t="s">
        <v>1155</v>
      </c>
      <c r="Z54" s="13"/>
      <c r="AA54" s="106">
        <v>90</v>
      </c>
      <c r="AB54" s="53"/>
      <c r="AC54" s="106">
        <v>90.4</v>
      </c>
      <c r="AD54" s="53"/>
      <c r="AE54" s="106">
        <v>85.2</v>
      </c>
      <c r="AF54" s="101"/>
      <c r="AG54" s="100" t="s">
        <v>1187</v>
      </c>
      <c r="AH54" s="50"/>
      <c r="AI54" s="46">
        <v>1.2771992709400199</v>
      </c>
      <c r="AJ54" s="51"/>
      <c r="AK54" s="104">
        <v>2.1</v>
      </c>
      <c r="AL54" s="101"/>
      <c r="AM54" s="104">
        <v>11.266666666666667</v>
      </c>
      <c r="AN54" s="53"/>
      <c r="AO54" s="46" t="s">
        <v>1057</v>
      </c>
      <c r="AP54" s="53"/>
      <c r="AQ54" s="46" t="s">
        <v>1057</v>
      </c>
      <c r="AR54" s="51"/>
      <c r="AS54" s="108">
        <v>4.1666666666666661</v>
      </c>
      <c r="AT54" s="62"/>
      <c r="AU54" s="108">
        <v>95.833333333333343</v>
      </c>
      <c r="AV54" s="101"/>
      <c r="AW54" s="105">
        <v>9700</v>
      </c>
    </row>
    <row r="55" spans="1:49" s="54" customFormat="1" ht="15.75" customHeight="1" x14ac:dyDescent="0.2">
      <c r="A55" s="8" t="s">
        <v>539</v>
      </c>
      <c r="B55" s="8" t="s">
        <v>540</v>
      </c>
      <c r="D55" s="106">
        <v>7.5090000000000003</v>
      </c>
      <c r="E55" s="46" t="s">
        <v>29</v>
      </c>
      <c r="F55" s="106" t="s">
        <v>30</v>
      </c>
      <c r="G55" s="86" t="s">
        <v>1013</v>
      </c>
      <c r="H55" s="13"/>
      <c r="I55" s="112">
        <v>1.0036799999999999</v>
      </c>
      <c r="J55" s="46" t="s">
        <v>27</v>
      </c>
      <c r="K55" s="108" t="s">
        <v>966</v>
      </c>
      <c r="L55" s="47"/>
      <c r="M55" s="108">
        <v>14.200200000000001</v>
      </c>
      <c r="N55" s="46" t="s">
        <v>29</v>
      </c>
      <c r="O55" s="108" t="s">
        <v>966</v>
      </c>
      <c r="P55" s="100" t="s">
        <v>1113</v>
      </c>
      <c r="Q55" s="13"/>
      <c r="R55" s="104">
        <v>21.857900000000001</v>
      </c>
      <c r="S55" s="46" t="s">
        <v>26</v>
      </c>
      <c r="T55" s="104" t="s">
        <v>28</v>
      </c>
      <c r="U55" s="100" t="s">
        <v>1059</v>
      </c>
      <c r="V55" s="13"/>
      <c r="W55" s="108">
        <v>12.6394</v>
      </c>
      <c r="X55" s="46" t="s">
        <v>26</v>
      </c>
      <c r="Y55" s="100" t="s">
        <v>1112</v>
      </c>
      <c r="Z55" s="13"/>
      <c r="AA55" s="104">
        <v>79.2</v>
      </c>
      <c r="AB55" s="53"/>
      <c r="AC55" s="104">
        <v>77.599999999999994</v>
      </c>
      <c r="AD55" s="53"/>
      <c r="AE55" s="104">
        <v>74.400000000000006</v>
      </c>
      <c r="AF55" s="101"/>
      <c r="AG55" s="100" t="s">
        <v>1187</v>
      </c>
      <c r="AH55" s="50"/>
      <c r="AI55" s="46">
        <v>1.7074451069262</v>
      </c>
      <c r="AJ55" s="51"/>
      <c r="AK55" s="106">
        <v>1.7166666666666666</v>
      </c>
      <c r="AL55" s="101"/>
      <c r="AM55" s="106">
        <v>9.4666666666666668</v>
      </c>
      <c r="AN55" s="53"/>
      <c r="AO55" s="46" t="s">
        <v>1057</v>
      </c>
      <c r="AP55" s="53"/>
      <c r="AQ55" s="46" t="s">
        <v>1057</v>
      </c>
      <c r="AR55" s="51"/>
      <c r="AS55" s="104">
        <v>8</v>
      </c>
      <c r="AT55" s="62"/>
      <c r="AU55" s="104">
        <v>92</v>
      </c>
      <c r="AV55" s="101"/>
      <c r="AW55" s="105">
        <v>9600</v>
      </c>
    </row>
    <row r="56" spans="1:49" s="54" customFormat="1" x14ac:dyDescent="0.2">
      <c r="A56" s="8"/>
      <c r="B56" s="8"/>
      <c r="D56" s="82"/>
      <c r="E56" s="46"/>
      <c r="F56" s="83"/>
      <c r="G56" s="72"/>
      <c r="H56" s="13"/>
      <c r="I56" s="68"/>
      <c r="J56" s="46"/>
      <c r="K56" s="73"/>
      <c r="L56" s="47"/>
      <c r="M56" s="82"/>
      <c r="N56" s="46"/>
      <c r="O56" s="46"/>
      <c r="P56" s="72"/>
      <c r="Q56" s="48"/>
      <c r="R56" s="82"/>
      <c r="S56" s="46"/>
      <c r="T56" s="46"/>
      <c r="U56" s="72"/>
      <c r="V56" s="48"/>
      <c r="W56" s="52"/>
      <c r="X56" s="48"/>
      <c r="Y56" s="11"/>
      <c r="Z56" s="48"/>
      <c r="AA56" s="46"/>
      <c r="AB56" s="46"/>
      <c r="AC56" s="72"/>
      <c r="AD56" s="48"/>
      <c r="AE56" s="46"/>
      <c r="AF56" s="53"/>
      <c r="AG56" s="46"/>
      <c r="AH56" s="53"/>
      <c r="AI56" s="46"/>
      <c r="AJ56" s="48"/>
      <c r="AK56" s="49"/>
      <c r="AL56" s="50"/>
      <c r="AM56" s="49"/>
      <c r="AN56" s="51"/>
      <c r="AO56" s="46"/>
      <c r="AP56" s="48"/>
      <c r="AQ56" s="46"/>
      <c r="AR56" s="53"/>
      <c r="AS56" s="46"/>
      <c r="AT56" s="53"/>
      <c r="AU56" s="46"/>
      <c r="AV56" s="51"/>
      <c r="AW56" s="49"/>
    </row>
    <row r="57" spans="1:49" s="36" customFormat="1" ht="15.75" customHeight="1" x14ac:dyDescent="0.2">
      <c r="A57" s="74"/>
      <c r="B57" s="75" t="s">
        <v>936</v>
      </c>
      <c r="C57" s="21"/>
      <c r="D57" s="76"/>
      <c r="E57" s="76"/>
      <c r="F57" s="76"/>
      <c r="G57" s="76"/>
      <c r="H57" s="77"/>
      <c r="I57" s="76"/>
      <c r="J57" s="76"/>
      <c r="K57" s="76"/>
      <c r="L57" s="78"/>
      <c r="M57" s="76"/>
      <c r="N57" s="76"/>
      <c r="O57" s="76"/>
      <c r="P57" s="76"/>
      <c r="Q57" s="77"/>
      <c r="R57" s="76"/>
      <c r="S57" s="76"/>
      <c r="T57" s="79"/>
      <c r="U57" s="79"/>
      <c r="V57" s="80"/>
      <c r="W57" s="79"/>
      <c r="X57" s="21"/>
      <c r="Y57" s="79"/>
      <c r="Z57" s="21"/>
      <c r="AA57" s="79"/>
      <c r="AB57" s="76"/>
      <c r="AC57" s="79"/>
      <c r="AD57" s="21"/>
      <c r="AE57" s="79"/>
      <c r="AF57" s="21"/>
      <c r="AG57" s="81"/>
      <c r="AH57" s="21"/>
      <c r="AI57" s="81"/>
      <c r="AJ57" s="21"/>
      <c r="AK57" s="81"/>
      <c r="AM57" s="81"/>
      <c r="AO57" s="81"/>
      <c r="AQ57" s="81"/>
      <c r="AS57" s="81"/>
      <c r="AU57" s="81"/>
      <c r="AW57" s="81"/>
    </row>
    <row r="58" spans="1:49" s="54" customFormat="1" ht="15.75" customHeight="1" x14ac:dyDescent="0.2">
      <c r="A58" s="8" t="s">
        <v>71</v>
      </c>
      <c r="B58" s="8" t="s">
        <v>72</v>
      </c>
      <c r="D58" s="106">
        <v>7.6810999999999998</v>
      </c>
      <c r="E58" s="46" t="s">
        <v>26</v>
      </c>
      <c r="F58" s="106" t="s">
        <v>30</v>
      </c>
      <c r="G58" s="86" t="s">
        <v>1031</v>
      </c>
      <c r="H58" s="13"/>
      <c r="I58" s="111">
        <v>0.42337000000000002</v>
      </c>
      <c r="J58" s="46" t="s">
        <v>29</v>
      </c>
      <c r="K58" s="104" t="s">
        <v>28</v>
      </c>
      <c r="L58" s="47"/>
      <c r="M58" s="106">
        <v>4.5361000000000002</v>
      </c>
      <c r="N58" s="46" t="s">
        <v>27</v>
      </c>
      <c r="O58" s="106" t="s">
        <v>30</v>
      </c>
      <c r="P58" s="100" t="s">
        <v>1016</v>
      </c>
      <c r="Q58" s="13"/>
      <c r="R58" s="106">
        <v>13.850199999999999</v>
      </c>
      <c r="S58" s="46" t="s">
        <v>26</v>
      </c>
      <c r="T58" s="106" t="s">
        <v>30</v>
      </c>
      <c r="U58" s="100" t="s">
        <v>1009</v>
      </c>
      <c r="V58" s="13"/>
      <c r="W58" s="106">
        <v>6.8952999999999998</v>
      </c>
      <c r="X58" s="46" t="s">
        <v>26</v>
      </c>
      <c r="Y58" s="100" t="s">
        <v>1004</v>
      </c>
      <c r="Z58" s="13"/>
      <c r="AA58" s="104">
        <v>85.8</v>
      </c>
      <c r="AB58" s="53"/>
      <c r="AC58" s="104">
        <v>83.3</v>
      </c>
      <c r="AD58" s="53"/>
      <c r="AE58" s="106">
        <v>84.4</v>
      </c>
      <c r="AF58" s="101"/>
      <c r="AG58" s="100" t="s">
        <v>1187</v>
      </c>
      <c r="AH58" s="50"/>
      <c r="AI58" s="46">
        <v>5.4593247160765497</v>
      </c>
      <c r="AJ58" s="51"/>
      <c r="AK58" s="106">
        <v>1.5833333333333333</v>
      </c>
      <c r="AL58" s="101"/>
      <c r="AM58" s="104">
        <v>13.3</v>
      </c>
      <c r="AN58" s="53"/>
      <c r="AO58" s="108">
        <v>4.0666666666666664</v>
      </c>
      <c r="AP58" s="53"/>
      <c r="AQ58" s="108">
        <v>21.533333333333335</v>
      </c>
      <c r="AR58" s="51"/>
      <c r="AS58" s="108">
        <v>0</v>
      </c>
      <c r="AT58" s="62"/>
      <c r="AU58" s="108">
        <v>100</v>
      </c>
      <c r="AV58" s="101"/>
      <c r="AW58" s="107">
        <v>7900</v>
      </c>
    </row>
    <row r="59" spans="1:49" s="54" customFormat="1" ht="15.75" customHeight="1" x14ac:dyDescent="0.2">
      <c r="A59" s="8" t="s">
        <v>114</v>
      </c>
      <c r="B59" s="8" t="s">
        <v>115</v>
      </c>
      <c r="D59" s="104">
        <v>9.7119</v>
      </c>
      <c r="E59" s="46" t="s">
        <v>27</v>
      </c>
      <c r="F59" s="106" t="s">
        <v>30</v>
      </c>
      <c r="G59" s="86" t="s">
        <v>967</v>
      </c>
      <c r="H59" s="13"/>
      <c r="I59" s="110">
        <v>0.35121000000000002</v>
      </c>
      <c r="J59" s="46" t="s">
        <v>26</v>
      </c>
      <c r="K59" s="106" t="s">
        <v>30</v>
      </c>
      <c r="L59" s="47"/>
      <c r="M59" s="104">
        <v>9.7119</v>
      </c>
      <c r="N59" s="46" t="s">
        <v>29</v>
      </c>
      <c r="O59" s="108" t="s">
        <v>966</v>
      </c>
      <c r="P59" s="100" t="s">
        <v>1015</v>
      </c>
      <c r="Q59" s="13"/>
      <c r="R59" s="104">
        <v>24.142199999999999</v>
      </c>
      <c r="S59" s="46" t="s">
        <v>27</v>
      </c>
      <c r="T59" s="104" t="s">
        <v>28</v>
      </c>
      <c r="U59" s="100" t="s">
        <v>984</v>
      </c>
      <c r="V59" s="13"/>
      <c r="W59" s="104">
        <v>9.1623000000000001</v>
      </c>
      <c r="X59" s="46" t="s">
        <v>27</v>
      </c>
      <c r="Y59" s="100" t="s">
        <v>1083</v>
      </c>
      <c r="Z59" s="13"/>
      <c r="AA59" s="46" t="s">
        <v>1057</v>
      </c>
      <c r="AB59" s="53"/>
      <c r="AC59" s="46" t="s">
        <v>1057</v>
      </c>
      <c r="AD59" s="53"/>
      <c r="AE59" s="46" t="s">
        <v>1057</v>
      </c>
      <c r="AF59" s="101"/>
      <c r="AG59" s="100" t="s">
        <v>1187</v>
      </c>
      <c r="AH59" s="50"/>
      <c r="AI59" s="46">
        <v>4.0959722974868296</v>
      </c>
      <c r="AJ59" s="51"/>
      <c r="AK59" s="104">
        <v>1.8666666666666667</v>
      </c>
      <c r="AL59" s="101"/>
      <c r="AM59" s="104">
        <v>12.083333333333334</v>
      </c>
      <c r="AN59" s="53"/>
      <c r="AO59" s="106">
        <v>3.6166666666666667</v>
      </c>
      <c r="AP59" s="53"/>
      <c r="AQ59" s="104">
        <v>15.25</v>
      </c>
      <c r="AR59" s="51"/>
      <c r="AS59" s="104">
        <v>5.2631578947368416</v>
      </c>
      <c r="AT59" s="62"/>
      <c r="AU59" s="104">
        <v>94.73684210526315</v>
      </c>
      <c r="AV59" s="101"/>
      <c r="AW59" s="105">
        <v>8900</v>
      </c>
    </row>
    <row r="60" spans="1:49" s="54" customFormat="1" ht="15.75" customHeight="1" x14ac:dyDescent="0.2">
      <c r="A60" s="8" t="s">
        <v>227</v>
      </c>
      <c r="B60" s="8" t="s">
        <v>228</v>
      </c>
      <c r="D60" s="104">
        <v>9.1667000000000005</v>
      </c>
      <c r="E60" s="46" t="s">
        <v>27</v>
      </c>
      <c r="F60" s="106" t="s">
        <v>30</v>
      </c>
      <c r="G60" s="86" t="s">
        <v>974</v>
      </c>
      <c r="H60" s="13"/>
      <c r="I60" s="111">
        <v>0.56462000000000001</v>
      </c>
      <c r="J60" s="46" t="s">
        <v>29</v>
      </c>
      <c r="K60" s="108" t="s">
        <v>966</v>
      </c>
      <c r="L60" s="47"/>
      <c r="M60" s="106">
        <v>5.3804999999999996</v>
      </c>
      <c r="N60" s="46" t="s">
        <v>26</v>
      </c>
      <c r="O60" s="106" t="s">
        <v>30</v>
      </c>
      <c r="P60" s="100" t="s">
        <v>1079</v>
      </c>
      <c r="Q60" s="13"/>
      <c r="R60" s="106">
        <v>16.473500000000001</v>
      </c>
      <c r="S60" s="46" t="s">
        <v>26</v>
      </c>
      <c r="T60" s="104" t="s">
        <v>28</v>
      </c>
      <c r="U60" s="100" t="s">
        <v>967</v>
      </c>
      <c r="V60" s="13"/>
      <c r="W60" s="106">
        <v>7.0744999999999996</v>
      </c>
      <c r="X60" s="46" t="s">
        <v>26</v>
      </c>
      <c r="Y60" s="100" t="s">
        <v>1142</v>
      </c>
      <c r="Z60" s="13"/>
      <c r="AA60" s="106">
        <v>88.2</v>
      </c>
      <c r="AB60" s="53"/>
      <c r="AC60" s="106">
        <v>88</v>
      </c>
      <c r="AD60" s="53"/>
      <c r="AE60" s="104">
        <v>81.400000000000006</v>
      </c>
      <c r="AF60" s="101"/>
      <c r="AG60" s="100" t="s">
        <v>1187</v>
      </c>
      <c r="AH60" s="50"/>
      <c r="AI60" s="46">
        <v>6.7137236839074701</v>
      </c>
      <c r="AJ60" s="51"/>
      <c r="AK60" s="106">
        <v>1.8333333333333333</v>
      </c>
      <c r="AL60" s="101"/>
      <c r="AM60" s="104">
        <v>12.366666666666667</v>
      </c>
      <c r="AN60" s="53"/>
      <c r="AO60" s="104">
        <v>3.8166666666666669</v>
      </c>
      <c r="AP60" s="53"/>
      <c r="AQ60" s="104">
        <v>18.350000000000001</v>
      </c>
      <c r="AR60" s="51"/>
      <c r="AS60" s="104">
        <v>7.1428571428571423</v>
      </c>
      <c r="AT60" s="62"/>
      <c r="AU60" s="104">
        <v>92.857142857142861</v>
      </c>
      <c r="AV60" s="101"/>
      <c r="AW60" s="105">
        <v>9500</v>
      </c>
    </row>
    <row r="61" spans="1:49" s="54" customFormat="1" ht="15.75" customHeight="1" x14ac:dyDescent="0.2">
      <c r="A61" s="8" t="s">
        <v>277</v>
      </c>
      <c r="B61" s="8" t="s">
        <v>278</v>
      </c>
      <c r="D61" s="106">
        <v>6.6311999999999998</v>
      </c>
      <c r="E61" s="46" t="s">
        <v>27</v>
      </c>
      <c r="F61" s="106" t="s">
        <v>30</v>
      </c>
      <c r="G61" s="86" t="s">
        <v>1032</v>
      </c>
      <c r="H61" s="13"/>
      <c r="I61" s="110">
        <v>0.23819000000000001</v>
      </c>
      <c r="J61" s="46" t="s">
        <v>27</v>
      </c>
      <c r="K61" s="104" t="s">
        <v>28</v>
      </c>
      <c r="L61" s="47"/>
      <c r="M61" s="104">
        <v>7.8642000000000003</v>
      </c>
      <c r="N61" s="46" t="s">
        <v>27</v>
      </c>
      <c r="O61" s="104" t="s">
        <v>28</v>
      </c>
      <c r="P61" s="100" t="s">
        <v>1008</v>
      </c>
      <c r="Q61" s="13"/>
      <c r="R61" s="108">
        <v>36.3827</v>
      </c>
      <c r="S61" s="46" t="s">
        <v>26</v>
      </c>
      <c r="T61" s="104" t="s">
        <v>28</v>
      </c>
      <c r="U61" s="100" t="s">
        <v>982</v>
      </c>
      <c r="V61" s="13"/>
      <c r="W61" s="104">
        <v>8.9251000000000005</v>
      </c>
      <c r="X61" s="46" t="s">
        <v>26</v>
      </c>
      <c r="Y61" s="100" t="s">
        <v>1009</v>
      </c>
      <c r="Z61" s="13"/>
      <c r="AA61" s="108">
        <v>71.5</v>
      </c>
      <c r="AB61" s="53"/>
      <c r="AC61" s="108">
        <v>71.900000000000006</v>
      </c>
      <c r="AD61" s="53"/>
      <c r="AE61" s="106">
        <v>81.8</v>
      </c>
      <c r="AF61" s="101"/>
      <c r="AG61" s="100" t="s">
        <v>1187</v>
      </c>
      <c r="AH61" s="50"/>
      <c r="AI61" s="46">
        <v>1.5036958188279499</v>
      </c>
      <c r="AJ61" s="51"/>
      <c r="AK61" s="106">
        <v>1.85</v>
      </c>
      <c r="AL61" s="101"/>
      <c r="AM61" s="106">
        <v>10.466666666666667</v>
      </c>
      <c r="AN61" s="53"/>
      <c r="AO61" s="106">
        <v>3.55</v>
      </c>
      <c r="AP61" s="53"/>
      <c r="AQ61" s="106">
        <v>11.8</v>
      </c>
      <c r="AR61" s="51"/>
      <c r="AS61" s="104">
        <v>8.6455331412103753</v>
      </c>
      <c r="AT61" s="62"/>
      <c r="AU61" s="104">
        <v>91.354466858789635</v>
      </c>
      <c r="AV61" s="101"/>
      <c r="AW61" s="107">
        <v>6300</v>
      </c>
    </row>
    <row r="62" spans="1:49" s="54" customFormat="1" ht="15.75" customHeight="1" x14ac:dyDescent="0.2">
      <c r="A62" s="8" t="s">
        <v>309</v>
      </c>
      <c r="B62" s="8" t="s">
        <v>310</v>
      </c>
      <c r="D62" s="106">
        <v>7.4194000000000004</v>
      </c>
      <c r="E62" s="46" t="s">
        <v>27</v>
      </c>
      <c r="F62" s="106" t="s">
        <v>30</v>
      </c>
      <c r="G62" s="86" t="s">
        <v>1006</v>
      </c>
      <c r="H62" s="13"/>
      <c r="I62" s="110">
        <v>0.25785999999999998</v>
      </c>
      <c r="J62" s="46" t="s">
        <v>26</v>
      </c>
      <c r="K62" s="106" t="s">
        <v>30</v>
      </c>
      <c r="L62" s="47"/>
      <c r="M62" s="104">
        <v>8.4742999999999995</v>
      </c>
      <c r="N62" s="46" t="s">
        <v>27</v>
      </c>
      <c r="O62" s="108" t="s">
        <v>966</v>
      </c>
      <c r="P62" s="100" t="s">
        <v>1087</v>
      </c>
      <c r="Q62" s="13"/>
      <c r="R62" s="104">
        <v>28.282800000000002</v>
      </c>
      <c r="S62" s="46" t="s">
        <v>26</v>
      </c>
      <c r="T62" s="108" t="s">
        <v>966</v>
      </c>
      <c r="U62" s="100" t="s">
        <v>976</v>
      </c>
      <c r="V62" s="13"/>
      <c r="W62" s="104">
        <v>8.5564</v>
      </c>
      <c r="X62" s="46" t="s">
        <v>26</v>
      </c>
      <c r="Y62" s="100" t="s">
        <v>1068</v>
      </c>
      <c r="Z62" s="13"/>
      <c r="AA62" s="104">
        <v>76.400000000000006</v>
      </c>
      <c r="AB62" s="53"/>
      <c r="AC62" s="104">
        <v>76.5</v>
      </c>
      <c r="AD62" s="53"/>
      <c r="AE62" s="104">
        <v>80.900000000000006</v>
      </c>
      <c r="AF62" s="101"/>
      <c r="AG62" s="100" t="s">
        <v>1187</v>
      </c>
      <c r="AH62" s="50"/>
      <c r="AI62" s="46">
        <v>2.2227272173039601</v>
      </c>
      <c r="AJ62" s="51"/>
      <c r="AK62" s="106">
        <v>1.75</v>
      </c>
      <c r="AL62" s="101"/>
      <c r="AM62" s="106">
        <v>10.516666666666667</v>
      </c>
      <c r="AN62" s="53"/>
      <c r="AO62" s="106">
        <v>3.3833333333333333</v>
      </c>
      <c r="AP62" s="53"/>
      <c r="AQ62" s="106">
        <v>12.6</v>
      </c>
      <c r="AR62" s="51"/>
      <c r="AS62" s="104">
        <v>7.5</v>
      </c>
      <c r="AT62" s="62"/>
      <c r="AU62" s="104">
        <v>92.5</v>
      </c>
      <c r="AV62" s="101"/>
      <c r="AW62" s="105">
        <v>8600</v>
      </c>
    </row>
    <row r="63" spans="1:49" s="54" customFormat="1" ht="15.75" customHeight="1" x14ac:dyDescent="0.2">
      <c r="A63" s="8" t="s">
        <v>313</v>
      </c>
      <c r="B63" s="8" t="s">
        <v>314</v>
      </c>
      <c r="D63" s="106">
        <v>8.2513000000000005</v>
      </c>
      <c r="E63" s="46" t="s">
        <v>27</v>
      </c>
      <c r="F63" s="106" t="s">
        <v>30</v>
      </c>
      <c r="G63" s="86" t="s">
        <v>976</v>
      </c>
      <c r="H63" s="13"/>
      <c r="I63" s="111">
        <v>0.42704999999999999</v>
      </c>
      <c r="J63" s="46" t="s">
        <v>26</v>
      </c>
      <c r="K63" s="104" t="s">
        <v>28</v>
      </c>
      <c r="L63" s="47"/>
      <c r="M63" s="104">
        <v>10.051</v>
      </c>
      <c r="N63" s="46" t="s">
        <v>27</v>
      </c>
      <c r="O63" s="104" t="s">
        <v>28</v>
      </c>
      <c r="P63" s="100" t="s">
        <v>1088</v>
      </c>
      <c r="Q63" s="13"/>
      <c r="R63" s="108">
        <v>36.543599999999998</v>
      </c>
      <c r="S63" s="46" t="s">
        <v>27</v>
      </c>
      <c r="T63" s="108" t="s">
        <v>966</v>
      </c>
      <c r="U63" s="100" t="s">
        <v>1135</v>
      </c>
      <c r="V63" s="13"/>
      <c r="W63" s="108">
        <v>12.346500000000001</v>
      </c>
      <c r="X63" s="46" t="s">
        <v>27</v>
      </c>
      <c r="Y63" s="100" t="s">
        <v>1063</v>
      </c>
      <c r="Z63" s="13"/>
      <c r="AA63" s="108">
        <v>72.7</v>
      </c>
      <c r="AB63" s="53"/>
      <c r="AC63" s="108">
        <v>71.3</v>
      </c>
      <c r="AD63" s="53"/>
      <c r="AE63" s="104">
        <v>76.2</v>
      </c>
      <c r="AF63" s="101"/>
      <c r="AG63" s="100" t="s">
        <v>1187</v>
      </c>
      <c r="AH63" s="50"/>
      <c r="AI63" s="46">
        <v>1.9450576219743201</v>
      </c>
      <c r="AJ63" s="51"/>
      <c r="AK63" s="106">
        <v>1.85</v>
      </c>
      <c r="AL63" s="101"/>
      <c r="AM63" s="104">
        <v>11.25</v>
      </c>
      <c r="AN63" s="53"/>
      <c r="AO63" s="106">
        <v>3.4666666666666668</v>
      </c>
      <c r="AP63" s="53"/>
      <c r="AQ63" s="106">
        <v>11.766666666666667</v>
      </c>
      <c r="AR63" s="51"/>
      <c r="AS63" s="108">
        <v>1.4705882352941175</v>
      </c>
      <c r="AT63" s="62"/>
      <c r="AU63" s="108">
        <v>98.529411764705884</v>
      </c>
      <c r="AV63" s="101"/>
      <c r="AW63" s="105">
        <v>8300</v>
      </c>
    </row>
    <row r="64" spans="1:49" s="54" customFormat="1" ht="15.75" customHeight="1" x14ac:dyDescent="0.2">
      <c r="A64" s="8" t="s">
        <v>337</v>
      </c>
      <c r="B64" s="8" t="s">
        <v>338</v>
      </c>
      <c r="D64" s="104">
        <v>8.7454000000000001</v>
      </c>
      <c r="E64" s="46" t="s">
        <v>27</v>
      </c>
      <c r="F64" s="104" t="s">
        <v>28</v>
      </c>
      <c r="G64" s="86" t="s">
        <v>987</v>
      </c>
      <c r="H64" s="13"/>
      <c r="I64" s="111">
        <v>0.45313999999999999</v>
      </c>
      <c r="J64" s="46" t="s">
        <v>26</v>
      </c>
      <c r="K64" s="108" t="s">
        <v>966</v>
      </c>
      <c r="L64" s="47"/>
      <c r="M64" s="108">
        <v>11.439</v>
      </c>
      <c r="N64" s="46" t="s">
        <v>27</v>
      </c>
      <c r="O64" s="104" t="s">
        <v>28</v>
      </c>
      <c r="P64" s="100" t="s">
        <v>971</v>
      </c>
      <c r="Q64" s="13"/>
      <c r="R64" s="108">
        <v>45.537399999999998</v>
      </c>
      <c r="S64" s="46" t="s">
        <v>27</v>
      </c>
      <c r="T64" s="104" t="s">
        <v>28</v>
      </c>
      <c r="U64" s="100" t="s">
        <v>967</v>
      </c>
      <c r="V64" s="13"/>
      <c r="W64" s="104">
        <v>11.5816</v>
      </c>
      <c r="X64" s="46" t="s">
        <v>26</v>
      </c>
      <c r="Y64" s="100" t="s">
        <v>1043</v>
      </c>
      <c r="Z64" s="13"/>
      <c r="AA64" s="46" t="s">
        <v>1057</v>
      </c>
      <c r="AB64" s="53"/>
      <c r="AC64" s="46" t="s">
        <v>1057</v>
      </c>
      <c r="AD64" s="53"/>
      <c r="AE64" s="46" t="s">
        <v>1057</v>
      </c>
      <c r="AF64" s="101"/>
      <c r="AG64" s="100" t="s">
        <v>1187</v>
      </c>
      <c r="AH64" s="50"/>
      <c r="AI64" s="46">
        <v>2.4551766768638101</v>
      </c>
      <c r="AJ64" s="51"/>
      <c r="AK64" s="104">
        <v>1.8666666666666667</v>
      </c>
      <c r="AL64" s="101"/>
      <c r="AM64" s="106">
        <v>9.7666666666666675</v>
      </c>
      <c r="AN64" s="53"/>
      <c r="AO64" s="106">
        <v>3.5333333333333332</v>
      </c>
      <c r="AP64" s="53"/>
      <c r="AQ64" s="106">
        <v>12.083333333333334</v>
      </c>
      <c r="AR64" s="51"/>
      <c r="AS64" s="104">
        <v>8.6455331412103753</v>
      </c>
      <c r="AT64" s="62"/>
      <c r="AU64" s="104">
        <v>91.354466858789635</v>
      </c>
      <c r="AV64" s="101"/>
      <c r="AW64" s="105">
        <v>9000</v>
      </c>
    </row>
    <row r="65" spans="1:49" s="54" customFormat="1" ht="15.75" customHeight="1" x14ac:dyDescent="0.2">
      <c r="A65" s="8" t="s">
        <v>457</v>
      </c>
      <c r="B65" s="8" t="s">
        <v>458</v>
      </c>
      <c r="D65" s="104">
        <v>9.6676000000000002</v>
      </c>
      <c r="E65" s="46" t="s">
        <v>26</v>
      </c>
      <c r="F65" s="104" t="s">
        <v>28</v>
      </c>
      <c r="G65" s="86" t="s">
        <v>1052</v>
      </c>
      <c r="H65" s="13"/>
      <c r="I65" s="112">
        <v>0.63099000000000005</v>
      </c>
      <c r="J65" s="46" t="s">
        <v>26</v>
      </c>
      <c r="K65" s="108" t="s">
        <v>966</v>
      </c>
      <c r="L65" s="47"/>
      <c r="M65" s="106">
        <v>4.7774999999999999</v>
      </c>
      <c r="N65" s="46" t="s">
        <v>27</v>
      </c>
      <c r="O65" s="106" t="s">
        <v>30</v>
      </c>
      <c r="P65" s="100" t="s">
        <v>968</v>
      </c>
      <c r="Q65" s="13"/>
      <c r="R65" s="106">
        <v>16.8338</v>
      </c>
      <c r="S65" s="46" t="s">
        <v>26</v>
      </c>
      <c r="T65" s="104" t="s">
        <v>28</v>
      </c>
      <c r="U65" s="100" t="s">
        <v>1009</v>
      </c>
      <c r="V65" s="13"/>
      <c r="W65" s="104">
        <v>7.3240999999999996</v>
      </c>
      <c r="X65" s="46" t="s">
        <v>29</v>
      </c>
      <c r="Y65" s="100" t="s">
        <v>1120</v>
      </c>
      <c r="Z65" s="13"/>
      <c r="AA65" s="46" t="s">
        <v>1057</v>
      </c>
      <c r="AB65" s="53"/>
      <c r="AC65" s="46" t="s">
        <v>1057</v>
      </c>
      <c r="AD65" s="53"/>
      <c r="AE65" s="46" t="s">
        <v>1057</v>
      </c>
      <c r="AF65" s="101"/>
      <c r="AG65" s="100" t="s">
        <v>1187</v>
      </c>
      <c r="AH65" s="50"/>
      <c r="AI65" s="46">
        <v>3.74680034630688</v>
      </c>
      <c r="AJ65" s="51"/>
      <c r="AK65" s="104">
        <v>2.0666666666666669</v>
      </c>
      <c r="AL65" s="101"/>
      <c r="AM65" s="104">
        <v>11.916666666666666</v>
      </c>
      <c r="AN65" s="53"/>
      <c r="AO65" s="106">
        <v>3.6166666666666667</v>
      </c>
      <c r="AP65" s="53"/>
      <c r="AQ65" s="106">
        <v>14.616666666666667</v>
      </c>
      <c r="AR65" s="51"/>
      <c r="AS65" s="104">
        <v>8.6455331412103753</v>
      </c>
      <c r="AT65" s="62"/>
      <c r="AU65" s="104">
        <v>91.354466858789635</v>
      </c>
      <c r="AV65" s="101"/>
      <c r="AW65" s="109">
        <v>11900</v>
      </c>
    </row>
    <row r="66" spans="1:49" s="54" customFormat="1" ht="15.75" customHeight="1" x14ac:dyDescent="0.2">
      <c r="A66" s="8" t="s">
        <v>513</v>
      </c>
      <c r="B66" s="8" t="s">
        <v>514</v>
      </c>
      <c r="D66" s="106">
        <v>8.6882999999999999</v>
      </c>
      <c r="E66" s="46" t="s">
        <v>26</v>
      </c>
      <c r="F66" s="106" t="s">
        <v>30</v>
      </c>
      <c r="G66" s="86" t="s">
        <v>977</v>
      </c>
      <c r="H66" s="13"/>
      <c r="I66" s="111">
        <v>0.44555</v>
      </c>
      <c r="J66" s="46" t="s">
        <v>26</v>
      </c>
      <c r="K66" s="104" t="s">
        <v>28</v>
      </c>
      <c r="L66" s="47"/>
      <c r="M66" s="104">
        <v>7.3071000000000002</v>
      </c>
      <c r="N66" s="46" t="s">
        <v>26</v>
      </c>
      <c r="O66" s="104" t="s">
        <v>28</v>
      </c>
      <c r="P66" s="100" t="s">
        <v>1013</v>
      </c>
      <c r="Q66" s="13"/>
      <c r="R66" s="106">
        <v>18.000399999999999</v>
      </c>
      <c r="S66" s="46" t="s">
        <v>26</v>
      </c>
      <c r="T66" s="104" t="s">
        <v>28</v>
      </c>
      <c r="U66" s="100" t="s">
        <v>1018</v>
      </c>
      <c r="V66" s="13"/>
      <c r="W66" s="106">
        <v>6.1044</v>
      </c>
      <c r="X66" s="46" t="s">
        <v>27</v>
      </c>
      <c r="Y66" s="100" t="s">
        <v>970</v>
      </c>
      <c r="Z66" s="13"/>
      <c r="AA66" s="46" t="s">
        <v>1057</v>
      </c>
      <c r="AB66" s="53"/>
      <c r="AC66" s="46" t="s">
        <v>1057</v>
      </c>
      <c r="AD66" s="53"/>
      <c r="AE66" s="46" t="s">
        <v>1057</v>
      </c>
      <c r="AF66" s="101"/>
      <c r="AG66" s="100" t="s">
        <v>1187</v>
      </c>
      <c r="AH66" s="50"/>
      <c r="AI66" s="46">
        <v>3.84480583613272</v>
      </c>
      <c r="AJ66" s="51"/>
      <c r="AK66" s="106">
        <v>1.4</v>
      </c>
      <c r="AL66" s="101"/>
      <c r="AM66" s="104">
        <v>11.316666666666666</v>
      </c>
      <c r="AN66" s="53"/>
      <c r="AO66" s="106">
        <v>3.4833333333333334</v>
      </c>
      <c r="AP66" s="53"/>
      <c r="AQ66" s="104">
        <v>18.933333333333334</v>
      </c>
      <c r="AR66" s="51"/>
      <c r="AS66" s="106">
        <v>20</v>
      </c>
      <c r="AT66" s="62"/>
      <c r="AU66" s="106">
        <v>80</v>
      </c>
      <c r="AV66" s="101"/>
      <c r="AW66" s="107">
        <v>7700</v>
      </c>
    </row>
    <row r="67" spans="1:49" s="54" customFormat="1" ht="15.75" customHeight="1" x14ac:dyDescent="0.2">
      <c r="A67" s="8" t="s">
        <v>517</v>
      </c>
      <c r="B67" s="8" t="s">
        <v>518</v>
      </c>
      <c r="D67" s="108">
        <v>12.3949</v>
      </c>
      <c r="E67" s="46" t="s">
        <v>27</v>
      </c>
      <c r="F67" s="108" t="s">
        <v>966</v>
      </c>
      <c r="G67" s="86" t="s">
        <v>972</v>
      </c>
      <c r="H67" s="13"/>
      <c r="I67" s="111">
        <v>0.52558000000000005</v>
      </c>
      <c r="J67" s="46" t="s">
        <v>26</v>
      </c>
      <c r="K67" s="104" t="s">
        <v>28</v>
      </c>
      <c r="L67" s="47"/>
      <c r="M67" s="104">
        <v>7.5770999999999997</v>
      </c>
      <c r="N67" s="46" t="s">
        <v>27</v>
      </c>
      <c r="O67" s="104" t="s">
        <v>28</v>
      </c>
      <c r="P67" s="100" t="s">
        <v>973</v>
      </c>
      <c r="Q67" s="13"/>
      <c r="R67" s="106">
        <v>15.635899999999999</v>
      </c>
      <c r="S67" s="46" t="s">
        <v>26</v>
      </c>
      <c r="T67" s="106" t="s">
        <v>30</v>
      </c>
      <c r="U67" s="100" t="s">
        <v>1131</v>
      </c>
      <c r="V67" s="13"/>
      <c r="W67" s="106">
        <v>5.4749999999999996</v>
      </c>
      <c r="X67" s="46" t="s">
        <v>26</v>
      </c>
      <c r="Y67" s="100" t="s">
        <v>1168</v>
      </c>
      <c r="Z67" s="13"/>
      <c r="AA67" s="46" t="s">
        <v>1057</v>
      </c>
      <c r="AB67" s="53"/>
      <c r="AC67" s="46" t="s">
        <v>1057</v>
      </c>
      <c r="AD67" s="53"/>
      <c r="AE67" s="46" t="s">
        <v>1057</v>
      </c>
      <c r="AF67" s="101"/>
      <c r="AG67" s="100" t="s">
        <v>1187</v>
      </c>
      <c r="AH67" s="50"/>
      <c r="AI67" s="46">
        <v>4.1534370562255702</v>
      </c>
      <c r="AJ67" s="51"/>
      <c r="AK67" s="106">
        <v>1.8166666666666667</v>
      </c>
      <c r="AL67" s="101"/>
      <c r="AM67" s="104">
        <v>12.35</v>
      </c>
      <c r="AN67" s="53"/>
      <c r="AO67" s="104">
        <v>3.85</v>
      </c>
      <c r="AP67" s="53"/>
      <c r="AQ67" s="104">
        <v>18.083333333333332</v>
      </c>
      <c r="AR67" s="51"/>
      <c r="AS67" s="104">
        <v>8.6455331412103753</v>
      </c>
      <c r="AT67" s="62"/>
      <c r="AU67" s="104">
        <v>91.354466858789635</v>
      </c>
      <c r="AV67" s="101"/>
      <c r="AW67" s="109">
        <v>14300</v>
      </c>
    </row>
    <row r="68" spans="1:49" s="54" customFormat="1" ht="15.75" customHeight="1" x14ac:dyDescent="0.2">
      <c r="A68" s="8" t="s">
        <v>557</v>
      </c>
      <c r="B68" s="8" t="s">
        <v>558</v>
      </c>
      <c r="D68" s="104">
        <v>11.1656</v>
      </c>
      <c r="E68" s="46" t="s">
        <v>29</v>
      </c>
      <c r="F68" s="104" t="s">
        <v>28</v>
      </c>
      <c r="G68" s="86" t="s">
        <v>1002</v>
      </c>
      <c r="H68" s="13"/>
      <c r="I68" s="112">
        <v>0.99855000000000005</v>
      </c>
      <c r="J68" s="46" t="s">
        <v>26</v>
      </c>
      <c r="K68" s="108" t="s">
        <v>966</v>
      </c>
      <c r="L68" s="47"/>
      <c r="M68" s="104">
        <v>6.8990999999999998</v>
      </c>
      <c r="N68" s="46" t="s">
        <v>27</v>
      </c>
      <c r="O68" s="108" t="s">
        <v>966</v>
      </c>
      <c r="P68" s="100" t="s">
        <v>1114</v>
      </c>
      <c r="Q68" s="13"/>
      <c r="R68" s="106">
        <v>8.8054000000000006</v>
      </c>
      <c r="S68" s="46" t="s">
        <v>26</v>
      </c>
      <c r="T68" s="106" t="s">
        <v>30</v>
      </c>
      <c r="U68" s="100" t="s">
        <v>1121</v>
      </c>
      <c r="V68" s="13"/>
      <c r="W68" s="106">
        <v>3.8130000000000002</v>
      </c>
      <c r="X68" s="46" t="s">
        <v>26</v>
      </c>
      <c r="Y68" s="100" t="s">
        <v>1184</v>
      </c>
      <c r="Z68" s="13"/>
      <c r="AA68" s="46" t="s">
        <v>1057</v>
      </c>
      <c r="AB68" s="53"/>
      <c r="AC68" s="46" t="s">
        <v>1057</v>
      </c>
      <c r="AD68" s="53"/>
      <c r="AE68" s="46" t="s">
        <v>1057</v>
      </c>
      <c r="AF68" s="101"/>
      <c r="AG68" s="100" t="s">
        <v>1187</v>
      </c>
      <c r="AH68" s="50"/>
      <c r="AI68" s="46">
        <v>22.0066429876141</v>
      </c>
      <c r="AJ68" s="51"/>
      <c r="AK68" s="106">
        <v>1.3833333333333333</v>
      </c>
      <c r="AL68" s="101"/>
      <c r="AM68" s="104">
        <v>14.116666666666667</v>
      </c>
      <c r="AN68" s="53"/>
      <c r="AO68" s="108">
        <v>4.7666666666666666</v>
      </c>
      <c r="AP68" s="53"/>
      <c r="AQ68" s="108">
        <v>29.666666666666668</v>
      </c>
      <c r="AR68" s="51"/>
      <c r="AS68" s="108">
        <v>0</v>
      </c>
      <c r="AT68" s="62"/>
      <c r="AU68" s="108">
        <v>100</v>
      </c>
      <c r="AV68" s="101"/>
      <c r="AW68" s="109">
        <v>13600</v>
      </c>
    </row>
    <row r="69" spans="1:49" s="54" customFormat="1" ht="15.75" customHeight="1" x14ac:dyDescent="0.2">
      <c r="A69" s="8" t="s">
        <v>573</v>
      </c>
      <c r="B69" s="8" t="s">
        <v>574</v>
      </c>
      <c r="D69" s="104">
        <v>9.3816000000000006</v>
      </c>
      <c r="E69" s="46" t="s">
        <v>26</v>
      </c>
      <c r="F69" s="106" t="s">
        <v>30</v>
      </c>
      <c r="G69" s="86" t="s">
        <v>967</v>
      </c>
      <c r="H69" s="13"/>
      <c r="I69" s="111">
        <v>0.46472000000000002</v>
      </c>
      <c r="J69" s="46" t="s">
        <v>29</v>
      </c>
      <c r="K69" s="104" t="s">
        <v>28</v>
      </c>
      <c r="L69" s="47"/>
      <c r="M69" s="104">
        <v>7.9584000000000001</v>
      </c>
      <c r="N69" s="46" t="s">
        <v>26</v>
      </c>
      <c r="O69" s="108" t="s">
        <v>966</v>
      </c>
      <c r="P69" s="100" t="s">
        <v>1098</v>
      </c>
      <c r="Q69" s="13"/>
      <c r="R69" s="106">
        <v>13.157500000000001</v>
      </c>
      <c r="S69" s="46" t="s">
        <v>26</v>
      </c>
      <c r="T69" s="106" t="s">
        <v>30</v>
      </c>
      <c r="U69" s="100" t="s">
        <v>1032</v>
      </c>
      <c r="V69" s="13"/>
      <c r="W69" s="106">
        <v>5.8383000000000003</v>
      </c>
      <c r="X69" s="46" t="s">
        <v>26</v>
      </c>
      <c r="Y69" s="100" t="s">
        <v>1026</v>
      </c>
      <c r="Z69" s="13"/>
      <c r="AA69" s="104">
        <v>85.8</v>
      </c>
      <c r="AB69" s="53"/>
      <c r="AC69" s="104">
        <v>83.6</v>
      </c>
      <c r="AD69" s="53"/>
      <c r="AE69" s="106">
        <v>84.7</v>
      </c>
      <c r="AF69" s="101"/>
      <c r="AG69" s="100" t="s">
        <v>1187</v>
      </c>
      <c r="AH69" s="50"/>
      <c r="AI69" s="46">
        <v>3.1107420364759202</v>
      </c>
      <c r="AJ69" s="51"/>
      <c r="AK69" s="104">
        <v>1.9833333333333334</v>
      </c>
      <c r="AL69" s="101"/>
      <c r="AM69" s="106">
        <v>9.9166666666666661</v>
      </c>
      <c r="AN69" s="53"/>
      <c r="AO69" s="106">
        <v>3.45</v>
      </c>
      <c r="AP69" s="53"/>
      <c r="AQ69" s="106">
        <v>14.116666666666667</v>
      </c>
      <c r="AR69" s="51"/>
      <c r="AS69" s="104">
        <v>8.6455331412103753</v>
      </c>
      <c r="AT69" s="62"/>
      <c r="AU69" s="104">
        <v>91.354466858789635</v>
      </c>
      <c r="AV69" s="101"/>
      <c r="AW69" s="105">
        <v>8500</v>
      </c>
    </row>
    <row r="70" spans="1:49" s="54" customFormat="1" ht="15.75" customHeight="1" x14ac:dyDescent="0.2">
      <c r="A70" s="8" t="s">
        <v>587</v>
      </c>
      <c r="B70" s="8" t="s">
        <v>588</v>
      </c>
      <c r="D70" s="106">
        <v>7.9843999999999999</v>
      </c>
      <c r="E70" s="46" t="s">
        <v>26</v>
      </c>
      <c r="F70" s="106" t="s">
        <v>30</v>
      </c>
      <c r="G70" s="86" t="s">
        <v>1002</v>
      </c>
      <c r="H70" s="13"/>
      <c r="I70" s="111">
        <v>0.44008999999999998</v>
      </c>
      <c r="J70" s="46" t="s">
        <v>27</v>
      </c>
      <c r="K70" s="106" t="s">
        <v>30</v>
      </c>
      <c r="L70" s="47"/>
      <c r="M70" s="104">
        <v>7.0414000000000003</v>
      </c>
      <c r="N70" s="46" t="s">
        <v>26</v>
      </c>
      <c r="O70" s="104" t="s">
        <v>28</v>
      </c>
      <c r="P70" s="100" t="s">
        <v>1000</v>
      </c>
      <c r="Q70" s="13"/>
      <c r="R70" s="104">
        <v>21.3127</v>
      </c>
      <c r="S70" s="46" t="s">
        <v>27</v>
      </c>
      <c r="T70" s="108" t="s">
        <v>966</v>
      </c>
      <c r="U70" s="100" t="s">
        <v>1115</v>
      </c>
      <c r="V70" s="13"/>
      <c r="W70" s="108">
        <v>12.0717</v>
      </c>
      <c r="X70" s="46" t="s">
        <v>29</v>
      </c>
      <c r="Y70" s="100" t="s">
        <v>1185</v>
      </c>
      <c r="Z70" s="13"/>
      <c r="AA70" s="46" t="s">
        <v>1057</v>
      </c>
      <c r="AB70" s="53"/>
      <c r="AC70" s="46" t="s">
        <v>1057</v>
      </c>
      <c r="AD70" s="53"/>
      <c r="AE70" s="46" t="s">
        <v>1057</v>
      </c>
      <c r="AF70" s="101"/>
      <c r="AG70" s="100" t="s">
        <v>1187</v>
      </c>
      <c r="AH70" s="50"/>
      <c r="AI70" s="46">
        <v>3.2004928403921298</v>
      </c>
      <c r="AJ70" s="51"/>
      <c r="AK70" s="106">
        <v>1.8</v>
      </c>
      <c r="AL70" s="101"/>
      <c r="AM70" s="104">
        <v>14.033333333333333</v>
      </c>
      <c r="AN70" s="53"/>
      <c r="AO70" s="106">
        <v>3.6666666666666665</v>
      </c>
      <c r="AP70" s="53"/>
      <c r="AQ70" s="106">
        <v>12.533333333333333</v>
      </c>
      <c r="AR70" s="51"/>
      <c r="AS70" s="104">
        <v>8</v>
      </c>
      <c r="AT70" s="62"/>
      <c r="AU70" s="104">
        <v>92</v>
      </c>
      <c r="AV70" s="101"/>
      <c r="AW70" s="109">
        <v>15900</v>
      </c>
    </row>
    <row r="71" spans="1:49" s="54" customFormat="1" x14ac:dyDescent="0.2">
      <c r="A71" s="8"/>
      <c r="B71" s="8"/>
      <c r="D71" s="82"/>
      <c r="E71" s="46"/>
      <c r="F71" s="83"/>
      <c r="G71" s="72"/>
      <c r="H71" s="13"/>
      <c r="I71" s="68"/>
      <c r="J71" s="46"/>
      <c r="K71" s="73"/>
      <c r="L71" s="47"/>
      <c r="M71" s="82"/>
      <c r="N71" s="46"/>
      <c r="O71" s="46"/>
      <c r="P71" s="72"/>
      <c r="Q71" s="48"/>
      <c r="R71" s="82"/>
      <c r="S71" s="46"/>
      <c r="T71" s="46"/>
      <c r="U71" s="72"/>
      <c r="V71" s="48"/>
      <c r="W71" s="52"/>
      <c r="X71" s="48"/>
      <c r="Y71" s="11"/>
      <c r="Z71" s="48"/>
      <c r="AA71" s="46"/>
      <c r="AB71" s="46"/>
      <c r="AC71" s="72"/>
      <c r="AD71" s="48"/>
      <c r="AE71" s="46"/>
      <c r="AF71" s="53"/>
      <c r="AG71" s="46"/>
      <c r="AH71" s="53"/>
      <c r="AI71" s="46"/>
      <c r="AJ71" s="48"/>
      <c r="AK71" s="49"/>
      <c r="AL71" s="50"/>
      <c r="AM71" s="49"/>
      <c r="AN71" s="51"/>
      <c r="AO71" s="46"/>
      <c r="AP71" s="48"/>
      <c r="AQ71" s="46"/>
      <c r="AR71" s="53"/>
      <c r="AS71" s="46"/>
      <c r="AT71" s="53"/>
      <c r="AU71" s="46"/>
      <c r="AV71" s="51"/>
      <c r="AW71" s="49"/>
    </row>
    <row r="72" spans="1:49" s="36" customFormat="1" ht="15.75" customHeight="1" x14ac:dyDescent="0.2">
      <c r="A72" s="74"/>
      <c r="B72" s="75" t="s">
        <v>937</v>
      </c>
      <c r="C72" s="21"/>
      <c r="D72" s="76"/>
      <c r="E72" s="76"/>
      <c r="F72" s="76"/>
      <c r="G72" s="76"/>
      <c r="H72" s="77"/>
      <c r="I72" s="76"/>
      <c r="J72" s="76"/>
      <c r="K72" s="76"/>
      <c r="L72" s="78"/>
      <c r="M72" s="76"/>
      <c r="N72" s="76"/>
      <c r="O72" s="76"/>
      <c r="P72" s="76"/>
      <c r="Q72" s="77"/>
      <c r="R72" s="76"/>
      <c r="S72" s="76"/>
      <c r="T72" s="79"/>
      <c r="U72" s="79"/>
      <c r="V72" s="80"/>
      <c r="W72" s="79"/>
      <c r="X72" s="21"/>
      <c r="Y72" s="79"/>
      <c r="Z72" s="21"/>
      <c r="AA72" s="79"/>
      <c r="AB72" s="76"/>
      <c r="AC72" s="79"/>
      <c r="AD72" s="21"/>
      <c r="AE72" s="79"/>
      <c r="AF72" s="21"/>
      <c r="AG72" s="81"/>
      <c r="AH72" s="21"/>
      <c r="AI72" s="81"/>
      <c r="AJ72" s="21"/>
      <c r="AK72" s="81"/>
      <c r="AM72" s="81"/>
      <c r="AO72" s="81"/>
      <c r="AQ72" s="81"/>
      <c r="AS72" s="81"/>
      <c r="AU72" s="81"/>
      <c r="AW72" s="81"/>
    </row>
    <row r="73" spans="1:49" s="54" customFormat="1" ht="15.75" customHeight="1" x14ac:dyDescent="0.2">
      <c r="A73" s="8" t="s">
        <v>35</v>
      </c>
      <c r="B73" s="8" t="s">
        <v>36</v>
      </c>
      <c r="D73" s="104">
        <v>9.7720000000000002</v>
      </c>
      <c r="E73" s="46" t="s">
        <v>27</v>
      </c>
      <c r="F73" s="104" t="s">
        <v>28</v>
      </c>
      <c r="G73" s="86" t="s">
        <v>970</v>
      </c>
      <c r="H73" s="13"/>
      <c r="I73" s="111">
        <v>0.43754999999999999</v>
      </c>
      <c r="J73" s="46" t="s">
        <v>29</v>
      </c>
      <c r="K73" s="104" t="s">
        <v>28</v>
      </c>
      <c r="L73" s="47"/>
      <c r="M73" s="106">
        <v>6.2716000000000003</v>
      </c>
      <c r="N73" s="46" t="s">
        <v>27</v>
      </c>
      <c r="O73" s="104" t="s">
        <v>28</v>
      </c>
      <c r="P73" s="100" t="s">
        <v>1058</v>
      </c>
      <c r="Q73" s="13"/>
      <c r="R73" s="106">
        <v>14.974</v>
      </c>
      <c r="S73" s="46" t="s">
        <v>29</v>
      </c>
      <c r="T73" s="106" t="s">
        <v>30</v>
      </c>
      <c r="U73" s="100" t="s">
        <v>1121</v>
      </c>
      <c r="V73" s="13"/>
      <c r="W73" s="106">
        <v>6.6121999999999996</v>
      </c>
      <c r="X73" s="46" t="s">
        <v>26</v>
      </c>
      <c r="Y73" s="100" t="s">
        <v>1141</v>
      </c>
      <c r="Z73" s="13"/>
      <c r="AA73" s="46" t="s">
        <v>1057</v>
      </c>
      <c r="AB73" s="53"/>
      <c r="AC73" s="46" t="s">
        <v>1057</v>
      </c>
      <c r="AD73" s="53"/>
      <c r="AE73" s="46" t="s">
        <v>1057</v>
      </c>
      <c r="AF73" s="101"/>
      <c r="AG73" s="100" t="s">
        <v>1187</v>
      </c>
      <c r="AH73" s="50"/>
      <c r="AI73" s="46">
        <v>3.2623184453477201</v>
      </c>
      <c r="AJ73" s="51"/>
      <c r="AK73" s="106">
        <v>1.3666666666666667</v>
      </c>
      <c r="AL73" s="101"/>
      <c r="AM73" s="106">
        <v>10.083333333333334</v>
      </c>
      <c r="AN73" s="53"/>
      <c r="AO73" s="104">
        <v>3.7666666666666666</v>
      </c>
      <c r="AP73" s="53"/>
      <c r="AQ73" s="108">
        <v>22.416666666666668</v>
      </c>
      <c r="AR73" s="51"/>
      <c r="AS73" s="104">
        <v>8.695652173913043</v>
      </c>
      <c r="AT73" s="62"/>
      <c r="AU73" s="104">
        <v>91.304347826086953</v>
      </c>
      <c r="AV73" s="101"/>
      <c r="AW73" s="109">
        <v>12400</v>
      </c>
    </row>
    <row r="74" spans="1:49" s="54" customFormat="1" ht="15.75" customHeight="1" x14ac:dyDescent="0.2">
      <c r="A74" s="8" t="s">
        <v>92</v>
      </c>
      <c r="B74" s="8" t="s">
        <v>93</v>
      </c>
      <c r="D74" s="104">
        <v>11.2643</v>
      </c>
      <c r="E74" s="46" t="s">
        <v>29</v>
      </c>
      <c r="F74" s="108" t="s">
        <v>966</v>
      </c>
      <c r="G74" s="86" t="s">
        <v>981</v>
      </c>
      <c r="H74" s="13"/>
      <c r="I74" s="112">
        <v>0.63619000000000003</v>
      </c>
      <c r="J74" s="46" t="s">
        <v>27</v>
      </c>
      <c r="K74" s="108" t="s">
        <v>966</v>
      </c>
      <c r="L74" s="47"/>
      <c r="M74" s="108">
        <v>12.78</v>
      </c>
      <c r="N74" s="46" t="s">
        <v>27</v>
      </c>
      <c r="O74" s="108" t="s">
        <v>966</v>
      </c>
      <c r="P74" s="100" t="s">
        <v>1069</v>
      </c>
      <c r="Q74" s="13"/>
      <c r="R74" s="108">
        <v>30.3127</v>
      </c>
      <c r="S74" s="46" t="s">
        <v>27</v>
      </c>
      <c r="T74" s="108" t="s">
        <v>966</v>
      </c>
      <c r="U74" s="100" t="s">
        <v>986</v>
      </c>
      <c r="V74" s="13"/>
      <c r="W74" s="104">
        <v>9.0564999999999998</v>
      </c>
      <c r="X74" s="46" t="s">
        <v>27</v>
      </c>
      <c r="Y74" s="100" t="s">
        <v>996</v>
      </c>
      <c r="Z74" s="13"/>
      <c r="AA74" s="46" t="s">
        <v>1057</v>
      </c>
      <c r="AB74" s="53"/>
      <c r="AC74" s="46" t="s">
        <v>1057</v>
      </c>
      <c r="AD74" s="53"/>
      <c r="AE74" s="46" t="s">
        <v>1057</v>
      </c>
      <c r="AF74" s="101"/>
      <c r="AG74" s="100" t="s">
        <v>1187</v>
      </c>
      <c r="AH74" s="50"/>
      <c r="AI74" s="46">
        <v>2.0583427066623199</v>
      </c>
      <c r="AJ74" s="51"/>
      <c r="AK74" s="106">
        <v>1.3166666666666667</v>
      </c>
      <c r="AL74" s="101"/>
      <c r="AM74" s="106">
        <v>9.3333333333333339</v>
      </c>
      <c r="AN74" s="53"/>
      <c r="AO74" s="108">
        <v>4.083333333333333</v>
      </c>
      <c r="AP74" s="53"/>
      <c r="AQ74" s="104">
        <v>15.166666666666666</v>
      </c>
      <c r="AR74" s="51"/>
      <c r="AS74" s="104">
        <v>8.6206896551724146</v>
      </c>
      <c r="AT74" s="62"/>
      <c r="AU74" s="104">
        <v>91.379310344827587</v>
      </c>
      <c r="AV74" s="101"/>
      <c r="AW74" s="109">
        <v>13000</v>
      </c>
    </row>
    <row r="75" spans="1:49" s="54" customFormat="1" ht="15.75" customHeight="1" x14ac:dyDescent="0.2">
      <c r="A75" s="8" t="s">
        <v>124</v>
      </c>
      <c r="B75" s="8" t="s">
        <v>125</v>
      </c>
      <c r="D75" s="104">
        <v>9.2104999999999997</v>
      </c>
      <c r="E75" s="46" t="s">
        <v>27</v>
      </c>
      <c r="F75" s="104" t="s">
        <v>28</v>
      </c>
      <c r="G75" s="86" t="s">
        <v>977</v>
      </c>
      <c r="H75" s="13"/>
      <c r="I75" s="112">
        <v>0.62463000000000002</v>
      </c>
      <c r="J75" s="46" t="s">
        <v>27</v>
      </c>
      <c r="K75" s="108" t="s">
        <v>966</v>
      </c>
      <c r="L75" s="47"/>
      <c r="M75" s="104">
        <v>8.3473000000000006</v>
      </c>
      <c r="N75" s="46" t="s">
        <v>26</v>
      </c>
      <c r="O75" s="104" t="s">
        <v>28</v>
      </c>
      <c r="P75" s="100" t="s">
        <v>994</v>
      </c>
      <c r="Q75" s="13"/>
      <c r="R75" s="104">
        <v>20.953499999999998</v>
      </c>
      <c r="S75" s="46" t="s">
        <v>26</v>
      </c>
      <c r="T75" s="106" t="s">
        <v>30</v>
      </c>
      <c r="U75" s="100" t="s">
        <v>1006</v>
      </c>
      <c r="V75" s="13"/>
      <c r="W75" s="106">
        <v>7.1776999999999997</v>
      </c>
      <c r="X75" s="46" t="s">
        <v>26</v>
      </c>
      <c r="Y75" s="100" t="s">
        <v>988</v>
      </c>
      <c r="Z75" s="13"/>
      <c r="AA75" s="108">
        <v>71.599999999999994</v>
      </c>
      <c r="AB75" s="53"/>
      <c r="AC75" s="108">
        <v>73.400000000000006</v>
      </c>
      <c r="AD75" s="53"/>
      <c r="AE75" s="104">
        <v>72.900000000000006</v>
      </c>
      <c r="AF75" s="101"/>
      <c r="AG75" s="100" t="s">
        <v>1187</v>
      </c>
      <c r="AH75" s="50"/>
      <c r="AI75" s="46">
        <v>2.2794441752466401</v>
      </c>
      <c r="AJ75" s="51"/>
      <c r="AK75" s="106">
        <v>1.3166666666666667</v>
      </c>
      <c r="AL75" s="101"/>
      <c r="AM75" s="106">
        <v>9.4166666666666661</v>
      </c>
      <c r="AN75" s="53"/>
      <c r="AO75" s="104">
        <v>3.8333333333333335</v>
      </c>
      <c r="AP75" s="53"/>
      <c r="AQ75" s="104">
        <v>18.083333333333332</v>
      </c>
      <c r="AR75" s="51"/>
      <c r="AS75" s="104">
        <v>6.9444444444444446</v>
      </c>
      <c r="AT75" s="62"/>
      <c r="AU75" s="104">
        <v>93.055555555555557</v>
      </c>
      <c r="AV75" s="101"/>
      <c r="AW75" s="109">
        <v>11800</v>
      </c>
    </row>
    <row r="76" spans="1:49" s="54" customFormat="1" ht="15.75" customHeight="1" x14ac:dyDescent="0.2">
      <c r="A76" s="8" t="s">
        <v>128</v>
      </c>
      <c r="B76" s="8" t="s">
        <v>129</v>
      </c>
      <c r="D76" s="106">
        <v>8.6001999999999992</v>
      </c>
      <c r="E76" s="46" t="s">
        <v>27</v>
      </c>
      <c r="F76" s="104" t="s">
        <v>28</v>
      </c>
      <c r="G76" s="86" t="s">
        <v>1005</v>
      </c>
      <c r="H76" s="13"/>
      <c r="I76" s="111">
        <v>0.53088000000000002</v>
      </c>
      <c r="J76" s="46" t="s">
        <v>29</v>
      </c>
      <c r="K76" s="104" t="s">
        <v>28</v>
      </c>
      <c r="L76" s="47"/>
      <c r="M76" s="104">
        <v>7.22</v>
      </c>
      <c r="N76" s="46" t="s">
        <v>29</v>
      </c>
      <c r="O76" s="104" t="s">
        <v>28</v>
      </c>
      <c r="P76" s="100" t="s">
        <v>989</v>
      </c>
      <c r="Q76" s="13"/>
      <c r="R76" s="106">
        <v>15.5017</v>
      </c>
      <c r="S76" s="46" t="s">
        <v>26</v>
      </c>
      <c r="T76" s="106" t="s">
        <v>30</v>
      </c>
      <c r="U76" s="100" t="s">
        <v>1130</v>
      </c>
      <c r="V76" s="13"/>
      <c r="W76" s="104">
        <v>9.8039000000000005</v>
      </c>
      <c r="X76" s="46" t="s">
        <v>27</v>
      </c>
      <c r="Y76" s="100" t="s">
        <v>1147</v>
      </c>
      <c r="Z76" s="13"/>
      <c r="AA76" s="104">
        <v>84</v>
      </c>
      <c r="AB76" s="53"/>
      <c r="AC76" s="104">
        <v>78.400000000000006</v>
      </c>
      <c r="AD76" s="53"/>
      <c r="AE76" s="104">
        <v>78.2</v>
      </c>
      <c r="AF76" s="101"/>
      <c r="AG76" s="100" t="s">
        <v>1187</v>
      </c>
      <c r="AH76" s="50"/>
      <c r="AI76" s="46">
        <v>2.5719405377867801</v>
      </c>
      <c r="AJ76" s="51"/>
      <c r="AK76" s="106">
        <v>1.6666666666666667</v>
      </c>
      <c r="AL76" s="101"/>
      <c r="AM76" s="106">
        <v>8.8833333333333329</v>
      </c>
      <c r="AN76" s="53"/>
      <c r="AO76" s="106">
        <v>3.6</v>
      </c>
      <c r="AP76" s="53"/>
      <c r="AQ76" s="108">
        <v>19.166666666666668</v>
      </c>
      <c r="AR76" s="51"/>
      <c r="AS76" s="104">
        <v>6.9444444444444446</v>
      </c>
      <c r="AT76" s="62"/>
      <c r="AU76" s="104">
        <v>93.055555555555557</v>
      </c>
      <c r="AV76" s="101"/>
      <c r="AW76" s="109">
        <v>12200</v>
      </c>
    </row>
    <row r="77" spans="1:49" s="54" customFormat="1" ht="15.75" customHeight="1" x14ac:dyDescent="0.2">
      <c r="A77" s="8" t="s">
        <v>147</v>
      </c>
      <c r="B77" s="8" t="s">
        <v>148</v>
      </c>
      <c r="D77" s="106">
        <v>7.0382999999999996</v>
      </c>
      <c r="E77" s="46" t="s">
        <v>26</v>
      </c>
      <c r="F77" s="104" t="s">
        <v>28</v>
      </c>
      <c r="G77" s="86" t="s">
        <v>1031</v>
      </c>
      <c r="H77" s="13"/>
      <c r="I77" s="110">
        <v>0.15301000000000001</v>
      </c>
      <c r="J77" s="46" t="s">
        <v>26</v>
      </c>
      <c r="K77" s="106" t="s">
        <v>30</v>
      </c>
      <c r="L77" s="47"/>
      <c r="M77" s="106">
        <v>4.2077</v>
      </c>
      <c r="N77" s="46" t="s">
        <v>26</v>
      </c>
      <c r="O77" s="104" t="s">
        <v>28</v>
      </c>
      <c r="P77" s="100" t="s">
        <v>1072</v>
      </c>
      <c r="Q77" s="13"/>
      <c r="R77" s="106">
        <v>11.042</v>
      </c>
      <c r="S77" s="46" t="s">
        <v>29</v>
      </c>
      <c r="T77" s="106" t="s">
        <v>30</v>
      </c>
      <c r="U77" s="100" t="s">
        <v>1035</v>
      </c>
      <c r="V77" s="13"/>
      <c r="W77" s="106">
        <v>5.6614000000000004</v>
      </c>
      <c r="X77" s="46" t="s">
        <v>29</v>
      </c>
      <c r="Y77" s="100" t="s">
        <v>1020</v>
      </c>
      <c r="Z77" s="13"/>
      <c r="AA77" s="46" t="s">
        <v>1057</v>
      </c>
      <c r="AB77" s="53"/>
      <c r="AC77" s="46" t="s">
        <v>1057</v>
      </c>
      <c r="AD77" s="53"/>
      <c r="AE77" s="46" t="s">
        <v>1057</v>
      </c>
      <c r="AF77" s="101"/>
      <c r="AG77" s="100" t="s">
        <v>1187</v>
      </c>
      <c r="AH77" s="50"/>
      <c r="AI77" s="46">
        <v>1.4071414989717801</v>
      </c>
      <c r="AJ77" s="51"/>
      <c r="AK77" s="106">
        <v>1.5333333333333334</v>
      </c>
      <c r="AL77" s="101"/>
      <c r="AM77" s="106">
        <v>9.15</v>
      </c>
      <c r="AN77" s="53"/>
      <c r="AO77" s="104">
        <v>3.8833333333333333</v>
      </c>
      <c r="AP77" s="53"/>
      <c r="AQ77" s="104">
        <v>15.233333333333333</v>
      </c>
      <c r="AR77" s="51"/>
      <c r="AS77" s="106">
        <v>14.814814814814813</v>
      </c>
      <c r="AT77" s="62"/>
      <c r="AU77" s="106">
        <v>85.18518518518519</v>
      </c>
      <c r="AV77" s="101"/>
      <c r="AW77" s="107">
        <v>8100</v>
      </c>
    </row>
    <row r="78" spans="1:49" s="54" customFormat="1" ht="15.75" customHeight="1" x14ac:dyDescent="0.2">
      <c r="A78" s="8" t="s">
        <v>207</v>
      </c>
      <c r="B78" s="8" t="s">
        <v>208</v>
      </c>
      <c r="D78" s="106">
        <v>8.4603000000000002</v>
      </c>
      <c r="E78" s="46" t="s">
        <v>27</v>
      </c>
      <c r="F78" s="104" t="s">
        <v>28</v>
      </c>
      <c r="G78" s="86" t="s">
        <v>995</v>
      </c>
      <c r="H78" s="13"/>
      <c r="I78" s="111">
        <v>0.36793999999999999</v>
      </c>
      <c r="J78" s="46" t="s">
        <v>26</v>
      </c>
      <c r="K78" s="108" t="s">
        <v>966</v>
      </c>
      <c r="L78" s="47"/>
      <c r="M78" s="104">
        <v>8.9385999999999992</v>
      </c>
      <c r="N78" s="46" t="s">
        <v>27</v>
      </c>
      <c r="O78" s="104" t="s">
        <v>28</v>
      </c>
      <c r="P78" s="100" t="s">
        <v>988</v>
      </c>
      <c r="Q78" s="13"/>
      <c r="R78" s="108">
        <v>31.525500000000001</v>
      </c>
      <c r="S78" s="46" t="s">
        <v>27</v>
      </c>
      <c r="T78" s="104" t="s">
        <v>28</v>
      </c>
      <c r="U78" s="100" t="s">
        <v>1006</v>
      </c>
      <c r="V78" s="13"/>
      <c r="W78" s="104">
        <v>8.0854999999999997</v>
      </c>
      <c r="X78" s="46" t="s">
        <v>26</v>
      </c>
      <c r="Y78" s="100" t="s">
        <v>1006</v>
      </c>
      <c r="Z78" s="13"/>
      <c r="AA78" s="104">
        <v>79</v>
      </c>
      <c r="AB78" s="53"/>
      <c r="AC78" s="104">
        <v>75.3</v>
      </c>
      <c r="AD78" s="53"/>
      <c r="AE78" s="104">
        <v>80</v>
      </c>
      <c r="AF78" s="101"/>
      <c r="AG78" s="100" t="s">
        <v>1187</v>
      </c>
      <c r="AH78" s="50"/>
      <c r="AI78" s="46">
        <v>5.5696429906276901</v>
      </c>
      <c r="AJ78" s="51"/>
      <c r="AK78" s="106">
        <v>1.3333333333333333</v>
      </c>
      <c r="AL78" s="101"/>
      <c r="AM78" s="106">
        <v>8.8833333333333329</v>
      </c>
      <c r="AN78" s="53"/>
      <c r="AO78" s="106">
        <v>3.75</v>
      </c>
      <c r="AP78" s="53"/>
      <c r="AQ78" s="104">
        <v>14.883333333333333</v>
      </c>
      <c r="AR78" s="51"/>
      <c r="AS78" s="106">
        <v>13.5678391959799</v>
      </c>
      <c r="AT78" s="62"/>
      <c r="AU78" s="106">
        <v>86.4321608040201</v>
      </c>
      <c r="AV78" s="101"/>
      <c r="AW78" s="105">
        <v>10500</v>
      </c>
    </row>
    <row r="79" spans="1:49" s="54" customFormat="1" ht="15.75" customHeight="1" x14ac:dyDescent="0.2">
      <c r="A79" s="8" t="s">
        <v>315</v>
      </c>
      <c r="B79" s="8" t="s">
        <v>316</v>
      </c>
      <c r="D79" s="104">
        <v>11.180099999999999</v>
      </c>
      <c r="E79" s="46" t="s">
        <v>26</v>
      </c>
      <c r="F79" s="108" t="s">
        <v>966</v>
      </c>
      <c r="G79" s="86" t="s">
        <v>1013</v>
      </c>
      <c r="H79" s="13"/>
      <c r="I79" s="111">
        <v>0.39928999999999998</v>
      </c>
      <c r="J79" s="46" t="s">
        <v>29</v>
      </c>
      <c r="K79" s="104" t="s">
        <v>28</v>
      </c>
      <c r="L79" s="47"/>
      <c r="M79" s="104">
        <v>7.7195999999999998</v>
      </c>
      <c r="N79" s="46" t="s">
        <v>27</v>
      </c>
      <c r="O79" s="108" t="s">
        <v>966</v>
      </c>
      <c r="P79" s="100" t="s">
        <v>1024</v>
      </c>
      <c r="Q79" s="13"/>
      <c r="R79" s="106">
        <v>18.677900000000001</v>
      </c>
      <c r="S79" s="46" t="s">
        <v>26</v>
      </c>
      <c r="T79" s="104" t="s">
        <v>28</v>
      </c>
      <c r="U79" s="100" t="s">
        <v>991</v>
      </c>
      <c r="V79" s="13"/>
      <c r="W79" s="108">
        <v>16.105399999999999</v>
      </c>
      <c r="X79" s="46" t="s">
        <v>26</v>
      </c>
      <c r="Y79" s="100" t="s">
        <v>1160</v>
      </c>
      <c r="Z79" s="13"/>
      <c r="AA79" s="104">
        <v>83.8</v>
      </c>
      <c r="AB79" s="53"/>
      <c r="AC79" s="104">
        <v>85.5</v>
      </c>
      <c r="AD79" s="53"/>
      <c r="AE79" s="106">
        <v>82.8</v>
      </c>
      <c r="AF79" s="101"/>
      <c r="AG79" s="100" t="s">
        <v>1187</v>
      </c>
      <c r="AH79" s="50"/>
      <c r="AI79" s="46">
        <v>2.9473157924614699</v>
      </c>
      <c r="AJ79" s="51"/>
      <c r="AK79" s="106">
        <v>1.7333333333333334</v>
      </c>
      <c r="AL79" s="101"/>
      <c r="AM79" s="104">
        <v>13.133333333333333</v>
      </c>
      <c r="AN79" s="53"/>
      <c r="AO79" s="104">
        <v>3.7666666666666666</v>
      </c>
      <c r="AP79" s="53"/>
      <c r="AQ79" s="108">
        <v>24.35</v>
      </c>
      <c r="AR79" s="51"/>
      <c r="AS79" s="104">
        <v>8</v>
      </c>
      <c r="AT79" s="62"/>
      <c r="AU79" s="104">
        <v>92</v>
      </c>
      <c r="AV79" s="101"/>
      <c r="AW79" s="105">
        <v>11600</v>
      </c>
    </row>
    <row r="80" spans="1:49" s="54" customFormat="1" ht="15.75" customHeight="1" x14ac:dyDescent="0.2">
      <c r="A80" s="8" t="s">
        <v>351</v>
      </c>
      <c r="B80" s="8" t="s">
        <v>352</v>
      </c>
      <c r="D80" s="104">
        <v>10.5059</v>
      </c>
      <c r="E80" s="46" t="s">
        <v>29</v>
      </c>
      <c r="F80" s="104" t="s">
        <v>28</v>
      </c>
      <c r="G80" s="86" t="s">
        <v>986</v>
      </c>
      <c r="H80" s="13"/>
      <c r="I80" s="111">
        <v>0.59763999999999995</v>
      </c>
      <c r="J80" s="46" t="s">
        <v>27</v>
      </c>
      <c r="K80" s="104" t="s">
        <v>28</v>
      </c>
      <c r="L80" s="47"/>
      <c r="M80" s="108">
        <v>11.1455</v>
      </c>
      <c r="N80" s="46" t="s">
        <v>26</v>
      </c>
      <c r="O80" s="108" t="s">
        <v>966</v>
      </c>
      <c r="P80" s="100" t="s">
        <v>988</v>
      </c>
      <c r="Q80" s="13"/>
      <c r="R80" s="108">
        <v>30.657900000000001</v>
      </c>
      <c r="S80" s="46" t="s">
        <v>27</v>
      </c>
      <c r="T80" s="108" t="s">
        <v>966</v>
      </c>
      <c r="U80" s="100" t="s">
        <v>998</v>
      </c>
      <c r="V80" s="13"/>
      <c r="W80" s="104">
        <v>9.2688000000000006</v>
      </c>
      <c r="X80" s="46" t="s">
        <v>26</v>
      </c>
      <c r="Y80" s="100" t="s">
        <v>974</v>
      </c>
      <c r="Z80" s="13"/>
      <c r="AA80" s="46" t="s">
        <v>1057</v>
      </c>
      <c r="AB80" s="53"/>
      <c r="AC80" s="46" t="s">
        <v>1057</v>
      </c>
      <c r="AD80" s="53"/>
      <c r="AE80" s="46" t="s">
        <v>1057</v>
      </c>
      <c r="AF80" s="101"/>
      <c r="AG80" s="100" t="s">
        <v>1187</v>
      </c>
      <c r="AH80" s="50"/>
      <c r="AI80" s="46">
        <v>2.52084261713508</v>
      </c>
      <c r="AJ80" s="51"/>
      <c r="AK80" s="106">
        <v>1.3833333333333333</v>
      </c>
      <c r="AL80" s="101"/>
      <c r="AM80" s="106">
        <v>8.25</v>
      </c>
      <c r="AN80" s="53"/>
      <c r="AO80" s="106">
        <v>3.75</v>
      </c>
      <c r="AP80" s="53"/>
      <c r="AQ80" s="104">
        <v>15.616666666666667</v>
      </c>
      <c r="AR80" s="51"/>
      <c r="AS80" s="104">
        <v>9.2485549132947966</v>
      </c>
      <c r="AT80" s="62"/>
      <c r="AU80" s="104">
        <v>90.751445086705203</v>
      </c>
      <c r="AV80" s="101"/>
      <c r="AW80" s="109">
        <v>12600</v>
      </c>
    </row>
    <row r="81" spans="1:49" s="54" customFormat="1" ht="15.75" customHeight="1" x14ac:dyDescent="0.2">
      <c r="A81" s="8" t="s">
        <v>453</v>
      </c>
      <c r="B81" s="8" t="s">
        <v>454</v>
      </c>
      <c r="D81" s="104">
        <v>10.327500000000001</v>
      </c>
      <c r="E81" s="46" t="s">
        <v>29</v>
      </c>
      <c r="F81" s="104" t="s">
        <v>28</v>
      </c>
      <c r="G81" s="86" t="s">
        <v>977</v>
      </c>
      <c r="H81" s="13"/>
      <c r="I81" s="111">
        <v>0.51210999999999995</v>
      </c>
      <c r="J81" s="46" t="s">
        <v>29</v>
      </c>
      <c r="K81" s="104" t="s">
        <v>28</v>
      </c>
      <c r="L81" s="47"/>
      <c r="M81" s="104">
        <v>6.9134000000000002</v>
      </c>
      <c r="N81" s="46" t="s">
        <v>29</v>
      </c>
      <c r="O81" s="106" t="s">
        <v>30</v>
      </c>
      <c r="P81" s="100" t="s">
        <v>1021</v>
      </c>
      <c r="Q81" s="13"/>
      <c r="R81" s="104">
        <v>22.077400000000001</v>
      </c>
      <c r="S81" s="46" t="s">
        <v>29</v>
      </c>
      <c r="T81" s="104" t="s">
        <v>28</v>
      </c>
      <c r="U81" s="100" t="s">
        <v>1009</v>
      </c>
      <c r="V81" s="13"/>
      <c r="W81" s="106">
        <v>7.1981000000000002</v>
      </c>
      <c r="X81" s="46" t="s">
        <v>29</v>
      </c>
      <c r="Y81" s="100" t="s">
        <v>985</v>
      </c>
      <c r="Z81" s="13"/>
      <c r="AA81" s="46" t="s">
        <v>1057</v>
      </c>
      <c r="AB81" s="53"/>
      <c r="AC81" s="46" t="s">
        <v>1057</v>
      </c>
      <c r="AD81" s="53"/>
      <c r="AE81" s="46" t="s">
        <v>1057</v>
      </c>
      <c r="AF81" s="101"/>
      <c r="AG81" s="100" t="s">
        <v>1187</v>
      </c>
      <c r="AH81" s="50"/>
      <c r="AI81" s="46">
        <v>3.5010788795095902</v>
      </c>
      <c r="AJ81" s="51"/>
      <c r="AK81" s="106">
        <v>1.2666666666666666</v>
      </c>
      <c r="AL81" s="101"/>
      <c r="AM81" s="106">
        <v>8.3166666666666664</v>
      </c>
      <c r="AN81" s="53"/>
      <c r="AO81" s="108">
        <v>4.05</v>
      </c>
      <c r="AP81" s="53"/>
      <c r="AQ81" s="104">
        <v>18.533333333333335</v>
      </c>
      <c r="AR81" s="51"/>
      <c r="AS81" s="104">
        <v>8.5714285714285712</v>
      </c>
      <c r="AT81" s="62"/>
      <c r="AU81" s="104">
        <v>91.428571428571431</v>
      </c>
      <c r="AV81" s="101"/>
      <c r="AW81" s="109">
        <v>12400</v>
      </c>
    </row>
    <row r="82" spans="1:49" s="54" customFormat="1" ht="15.75" customHeight="1" x14ac:dyDescent="0.2">
      <c r="A82" s="8" t="s">
        <v>485</v>
      </c>
      <c r="B82" s="8" t="s">
        <v>486</v>
      </c>
      <c r="D82" s="104">
        <v>9.8698999999999995</v>
      </c>
      <c r="E82" s="46" t="s">
        <v>27</v>
      </c>
      <c r="F82" s="104" t="s">
        <v>28</v>
      </c>
      <c r="G82" s="86" t="s">
        <v>976</v>
      </c>
      <c r="H82" s="13"/>
      <c r="I82" s="111">
        <v>0.37212000000000001</v>
      </c>
      <c r="J82" s="46" t="s">
        <v>27</v>
      </c>
      <c r="K82" s="104" t="s">
        <v>28</v>
      </c>
      <c r="L82" s="47"/>
      <c r="M82" s="108">
        <v>11.6419</v>
      </c>
      <c r="N82" s="46" t="s">
        <v>29</v>
      </c>
      <c r="O82" s="108" t="s">
        <v>966</v>
      </c>
      <c r="P82" s="100" t="s">
        <v>1076</v>
      </c>
      <c r="Q82" s="13"/>
      <c r="R82" s="104">
        <v>28.422599999999999</v>
      </c>
      <c r="S82" s="46" t="s">
        <v>27</v>
      </c>
      <c r="T82" s="108" t="s">
        <v>966</v>
      </c>
      <c r="U82" s="100" t="s">
        <v>1006</v>
      </c>
      <c r="V82" s="13"/>
      <c r="W82" s="104">
        <v>10.0296</v>
      </c>
      <c r="X82" s="46" t="s">
        <v>29</v>
      </c>
      <c r="Y82" s="100" t="s">
        <v>1070</v>
      </c>
      <c r="Z82" s="13"/>
      <c r="AA82" s="104">
        <v>79.8</v>
      </c>
      <c r="AB82" s="53"/>
      <c r="AC82" s="104">
        <v>77.5</v>
      </c>
      <c r="AD82" s="53"/>
      <c r="AE82" s="106">
        <v>81.8</v>
      </c>
      <c r="AF82" s="101"/>
      <c r="AG82" s="100" t="s">
        <v>1188</v>
      </c>
      <c r="AH82" s="50"/>
      <c r="AI82" s="46">
        <v>2.5671909453421198</v>
      </c>
      <c r="AJ82" s="51"/>
      <c r="AK82" s="106">
        <v>1.3</v>
      </c>
      <c r="AL82" s="101"/>
      <c r="AM82" s="106">
        <v>8.1</v>
      </c>
      <c r="AN82" s="53"/>
      <c r="AO82" s="104">
        <v>3.9</v>
      </c>
      <c r="AP82" s="53"/>
      <c r="AQ82" s="106">
        <v>11.233333333333333</v>
      </c>
      <c r="AR82" s="51"/>
      <c r="AS82" s="108">
        <v>2.4390243902439024</v>
      </c>
      <c r="AT82" s="62"/>
      <c r="AU82" s="108">
        <v>97.560975609756099</v>
      </c>
      <c r="AV82" s="101"/>
      <c r="AW82" s="105">
        <v>10700</v>
      </c>
    </row>
    <row r="83" spans="1:49" s="54" customFormat="1" ht="15.75" customHeight="1" x14ac:dyDescent="0.2">
      <c r="A83" s="8" t="s">
        <v>515</v>
      </c>
      <c r="B83" s="8" t="s">
        <v>516</v>
      </c>
      <c r="D83" s="106">
        <v>8.4886999999999997</v>
      </c>
      <c r="E83" s="46" t="s">
        <v>27</v>
      </c>
      <c r="F83" s="104" t="s">
        <v>28</v>
      </c>
      <c r="G83" s="86" t="s">
        <v>1006</v>
      </c>
      <c r="H83" s="13"/>
      <c r="I83" s="111">
        <v>0.45033000000000001</v>
      </c>
      <c r="J83" s="46" t="s">
        <v>27</v>
      </c>
      <c r="K83" s="104" t="s">
        <v>28</v>
      </c>
      <c r="L83" s="47"/>
      <c r="M83" s="104">
        <v>6.89</v>
      </c>
      <c r="N83" s="46" t="s">
        <v>29</v>
      </c>
      <c r="O83" s="104" t="s">
        <v>28</v>
      </c>
      <c r="P83" s="100" t="s">
        <v>1108</v>
      </c>
      <c r="Q83" s="13"/>
      <c r="R83" s="104">
        <v>20.850200000000001</v>
      </c>
      <c r="S83" s="46" t="s">
        <v>26</v>
      </c>
      <c r="T83" s="104" t="s">
        <v>28</v>
      </c>
      <c r="U83" s="100" t="s">
        <v>1110</v>
      </c>
      <c r="V83" s="13"/>
      <c r="W83" s="106">
        <v>6.8677000000000001</v>
      </c>
      <c r="X83" s="46" t="s">
        <v>27</v>
      </c>
      <c r="Y83" s="100" t="s">
        <v>1088</v>
      </c>
      <c r="Z83" s="13"/>
      <c r="AA83" s="46" t="s">
        <v>1057</v>
      </c>
      <c r="AB83" s="53"/>
      <c r="AC83" s="46" t="s">
        <v>1057</v>
      </c>
      <c r="AD83" s="53"/>
      <c r="AE83" s="46" t="s">
        <v>1057</v>
      </c>
      <c r="AF83" s="101"/>
      <c r="AG83" s="100" t="s">
        <v>1187</v>
      </c>
      <c r="AH83" s="50"/>
      <c r="AI83" s="46">
        <v>3.0278370504475798</v>
      </c>
      <c r="AJ83" s="51"/>
      <c r="AK83" s="106">
        <v>1.4666666666666666</v>
      </c>
      <c r="AL83" s="101"/>
      <c r="AM83" s="104">
        <v>11</v>
      </c>
      <c r="AN83" s="53"/>
      <c r="AO83" s="106">
        <v>3.5666666666666669</v>
      </c>
      <c r="AP83" s="53"/>
      <c r="AQ83" s="108">
        <v>19.25</v>
      </c>
      <c r="AR83" s="51"/>
      <c r="AS83" s="104">
        <v>9.5238095238095237</v>
      </c>
      <c r="AT83" s="62"/>
      <c r="AU83" s="104">
        <v>90.476190476190482</v>
      </c>
      <c r="AV83" s="101"/>
      <c r="AW83" s="109">
        <v>12800</v>
      </c>
    </row>
    <row r="84" spans="1:49" s="54" customFormat="1" ht="15.75" customHeight="1" x14ac:dyDescent="0.2">
      <c r="A84" s="8" t="s">
        <v>531</v>
      </c>
      <c r="B84" s="8" t="s">
        <v>532</v>
      </c>
      <c r="D84" s="104">
        <v>10.0129</v>
      </c>
      <c r="E84" s="46" t="s">
        <v>27</v>
      </c>
      <c r="F84" s="104" t="s">
        <v>28</v>
      </c>
      <c r="G84" s="86" t="s">
        <v>976</v>
      </c>
      <c r="H84" s="13"/>
      <c r="I84" s="111">
        <v>0.41066000000000003</v>
      </c>
      <c r="J84" s="46" t="s">
        <v>27</v>
      </c>
      <c r="K84" s="106" t="s">
        <v>30</v>
      </c>
      <c r="L84" s="47"/>
      <c r="M84" s="104">
        <v>8.1408000000000005</v>
      </c>
      <c r="N84" s="46" t="s">
        <v>29</v>
      </c>
      <c r="O84" s="108" t="s">
        <v>966</v>
      </c>
      <c r="P84" s="100" t="s">
        <v>1111</v>
      </c>
      <c r="Q84" s="13"/>
      <c r="R84" s="104">
        <v>21.1371</v>
      </c>
      <c r="S84" s="46" t="s">
        <v>29</v>
      </c>
      <c r="T84" s="104" t="s">
        <v>28</v>
      </c>
      <c r="U84" s="100" t="s">
        <v>1005</v>
      </c>
      <c r="V84" s="13"/>
      <c r="W84" s="104">
        <v>9.1917000000000009</v>
      </c>
      <c r="X84" s="46" t="s">
        <v>29</v>
      </c>
      <c r="Y84" s="100" t="s">
        <v>1007</v>
      </c>
      <c r="Z84" s="13"/>
      <c r="AA84" s="104">
        <v>80.3</v>
      </c>
      <c r="AB84" s="53"/>
      <c r="AC84" s="104">
        <v>78.599999999999994</v>
      </c>
      <c r="AD84" s="53"/>
      <c r="AE84" s="104">
        <v>75.5</v>
      </c>
      <c r="AF84" s="101"/>
      <c r="AG84" s="100" t="s">
        <v>1187</v>
      </c>
      <c r="AH84" s="50"/>
      <c r="AI84" s="46">
        <v>2.2367458064960499</v>
      </c>
      <c r="AJ84" s="51"/>
      <c r="AK84" s="106">
        <v>1.4833333333333334</v>
      </c>
      <c r="AL84" s="101"/>
      <c r="AM84" s="106">
        <v>9.7833333333333332</v>
      </c>
      <c r="AN84" s="53"/>
      <c r="AO84" s="104">
        <v>3.9</v>
      </c>
      <c r="AP84" s="53"/>
      <c r="AQ84" s="104">
        <v>15.716666666666667</v>
      </c>
      <c r="AR84" s="51"/>
      <c r="AS84" s="104">
        <v>9.2485549132947966</v>
      </c>
      <c r="AT84" s="62"/>
      <c r="AU84" s="104">
        <v>90.751445086705203</v>
      </c>
      <c r="AV84" s="101"/>
      <c r="AW84" s="105">
        <v>11600</v>
      </c>
    </row>
    <row r="85" spans="1:49" s="54" customFormat="1" ht="15.75" customHeight="1" x14ac:dyDescent="0.2">
      <c r="A85" s="8" t="s">
        <v>549</v>
      </c>
      <c r="B85" s="8" t="s">
        <v>550</v>
      </c>
      <c r="D85" s="104">
        <v>9.5137</v>
      </c>
      <c r="E85" s="46" t="s">
        <v>27</v>
      </c>
      <c r="F85" s="104" t="s">
        <v>28</v>
      </c>
      <c r="G85" s="86" t="s">
        <v>987</v>
      </c>
      <c r="H85" s="13"/>
      <c r="I85" s="111">
        <v>0.42326000000000003</v>
      </c>
      <c r="J85" s="46" t="s">
        <v>26</v>
      </c>
      <c r="K85" s="104" t="s">
        <v>28</v>
      </c>
      <c r="L85" s="47"/>
      <c r="M85" s="104">
        <v>8.9172999999999991</v>
      </c>
      <c r="N85" s="46" t="s">
        <v>27</v>
      </c>
      <c r="O85" s="104" t="s">
        <v>28</v>
      </c>
      <c r="P85" s="100" t="s">
        <v>1092</v>
      </c>
      <c r="Q85" s="13"/>
      <c r="R85" s="104">
        <v>29.050999999999998</v>
      </c>
      <c r="S85" s="46" t="s">
        <v>27</v>
      </c>
      <c r="T85" s="104" t="s">
        <v>28</v>
      </c>
      <c r="U85" s="100" t="s">
        <v>967</v>
      </c>
      <c r="V85" s="13"/>
      <c r="W85" s="104">
        <v>8.0709</v>
      </c>
      <c r="X85" s="46" t="s">
        <v>27</v>
      </c>
      <c r="Y85" s="100" t="s">
        <v>997</v>
      </c>
      <c r="Z85" s="13"/>
      <c r="AA85" s="104">
        <v>84.4</v>
      </c>
      <c r="AB85" s="53"/>
      <c r="AC85" s="104">
        <v>83</v>
      </c>
      <c r="AD85" s="53"/>
      <c r="AE85" s="104">
        <v>80.400000000000006</v>
      </c>
      <c r="AF85" s="101"/>
      <c r="AG85" s="100" t="s">
        <v>1187</v>
      </c>
      <c r="AH85" s="50"/>
      <c r="AI85" s="46">
        <v>6.5939370894422602</v>
      </c>
      <c r="AJ85" s="51"/>
      <c r="AK85" s="106">
        <v>1.35</v>
      </c>
      <c r="AL85" s="101"/>
      <c r="AM85" s="106">
        <v>9.25</v>
      </c>
      <c r="AN85" s="53"/>
      <c r="AO85" s="106">
        <v>3.7166666666666668</v>
      </c>
      <c r="AP85" s="53"/>
      <c r="AQ85" s="106">
        <v>13.933333333333334</v>
      </c>
      <c r="AR85" s="51"/>
      <c r="AS85" s="104">
        <v>7.4468085106382977</v>
      </c>
      <c r="AT85" s="62"/>
      <c r="AU85" s="104">
        <v>92.553191489361694</v>
      </c>
      <c r="AV85" s="101"/>
      <c r="AW85" s="109">
        <v>13200</v>
      </c>
    </row>
    <row r="86" spans="1:49" s="54" customFormat="1" x14ac:dyDescent="0.2">
      <c r="A86" s="8"/>
      <c r="B86" s="8"/>
      <c r="D86" s="82"/>
      <c r="E86" s="46"/>
      <c r="F86" s="83"/>
      <c r="G86" s="72"/>
      <c r="H86" s="13"/>
      <c r="I86" s="68"/>
      <c r="J86" s="46"/>
      <c r="K86" s="73"/>
      <c r="L86" s="47"/>
      <c r="M86" s="82"/>
      <c r="N86" s="46"/>
      <c r="O86" s="46"/>
      <c r="P86" s="72"/>
      <c r="Q86" s="48"/>
      <c r="R86" s="82"/>
      <c r="S86" s="46"/>
      <c r="T86" s="46"/>
      <c r="U86" s="72"/>
      <c r="V86" s="48"/>
      <c r="W86" s="52"/>
      <c r="X86" s="48"/>
      <c r="Y86" s="11"/>
      <c r="Z86" s="48"/>
      <c r="AA86" s="46"/>
      <c r="AB86" s="46"/>
      <c r="AC86" s="72"/>
      <c r="AD86" s="48"/>
      <c r="AE86" s="46"/>
      <c r="AF86" s="53"/>
      <c r="AG86" s="46"/>
      <c r="AH86" s="53"/>
      <c r="AI86" s="46"/>
      <c r="AJ86" s="48"/>
      <c r="AK86" s="49"/>
      <c r="AL86" s="50"/>
      <c r="AM86" s="49"/>
      <c r="AN86" s="51"/>
      <c r="AO86" s="46"/>
      <c r="AP86" s="48"/>
      <c r="AQ86" s="46"/>
      <c r="AR86" s="53"/>
      <c r="AS86" s="46"/>
      <c r="AT86" s="53"/>
      <c r="AU86" s="46"/>
      <c r="AV86" s="51"/>
      <c r="AW86" s="49"/>
    </row>
    <row r="87" spans="1:49" s="36" customFormat="1" ht="15.75" customHeight="1" x14ac:dyDescent="0.2">
      <c r="A87" s="74"/>
      <c r="B87" s="75" t="s">
        <v>938</v>
      </c>
      <c r="C87" s="21"/>
      <c r="D87" s="76"/>
      <c r="E87" s="76"/>
      <c r="F87" s="76"/>
      <c r="G87" s="76"/>
      <c r="H87" s="77"/>
      <c r="I87" s="76"/>
      <c r="J87" s="76"/>
      <c r="K87" s="76"/>
      <c r="L87" s="78"/>
      <c r="M87" s="76"/>
      <c r="N87" s="76"/>
      <c r="O87" s="76"/>
      <c r="P87" s="76"/>
      <c r="Q87" s="77"/>
      <c r="R87" s="76"/>
      <c r="S87" s="76"/>
      <c r="T87" s="79"/>
      <c r="U87" s="79"/>
      <c r="V87" s="80"/>
      <c r="W87" s="79"/>
      <c r="X87" s="21"/>
      <c r="Y87" s="79"/>
      <c r="Z87" s="21"/>
      <c r="AA87" s="79"/>
      <c r="AB87" s="76"/>
      <c r="AC87" s="79"/>
      <c r="AD87" s="21"/>
      <c r="AE87" s="79"/>
      <c r="AF87" s="21"/>
      <c r="AG87" s="81"/>
      <c r="AH87" s="21"/>
      <c r="AI87" s="81"/>
      <c r="AJ87" s="21"/>
      <c r="AK87" s="81"/>
      <c r="AM87" s="81"/>
      <c r="AO87" s="81"/>
      <c r="AQ87" s="81"/>
      <c r="AS87" s="81"/>
      <c r="AU87" s="81"/>
      <c r="AW87" s="81"/>
    </row>
    <row r="88" spans="1:49" s="54" customFormat="1" ht="15.75" customHeight="1" x14ac:dyDescent="0.2">
      <c r="A88" s="8" t="s">
        <v>33</v>
      </c>
      <c r="B88" s="8" t="s">
        <v>34</v>
      </c>
      <c r="D88" s="104">
        <v>10.9598</v>
      </c>
      <c r="E88" s="46" t="s">
        <v>27</v>
      </c>
      <c r="F88" s="108" t="s">
        <v>966</v>
      </c>
      <c r="G88" s="86" t="s">
        <v>999</v>
      </c>
      <c r="H88" s="13"/>
      <c r="I88" s="111">
        <v>0.59421000000000002</v>
      </c>
      <c r="J88" s="46" t="s">
        <v>27</v>
      </c>
      <c r="K88" s="108" t="s">
        <v>966</v>
      </c>
      <c r="L88" s="47"/>
      <c r="M88" s="104">
        <v>7.7907000000000002</v>
      </c>
      <c r="N88" s="46" t="s">
        <v>27</v>
      </c>
      <c r="O88" s="104" t="s">
        <v>28</v>
      </c>
      <c r="P88" s="100" t="s">
        <v>988</v>
      </c>
      <c r="Q88" s="13"/>
      <c r="R88" s="104">
        <v>25.534400000000002</v>
      </c>
      <c r="S88" s="46" t="s">
        <v>29</v>
      </c>
      <c r="T88" s="104" t="s">
        <v>28</v>
      </c>
      <c r="U88" s="100" t="s">
        <v>1034</v>
      </c>
      <c r="V88" s="13"/>
      <c r="W88" s="104">
        <v>8.2530000000000001</v>
      </c>
      <c r="X88" s="46" t="s">
        <v>27</v>
      </c>
      <c r="Y88" s="100" t="s">
        <v>1010</v>
      </c>
      <c r="Z88" s="13"/>
      <c r="AA88" s="108">
        <v>72.3</v>
      </c>
      <c r="AB88" s="53"/>
      <c r="AC88" s="108">
        <v>70.099999999999994</v>
      </c>
      <c r="AD88" s="53"/>
      <c r="AE88" s="108">
        <v>63.8</v>
      </c>
      <c r="AF88" s="101"/>
      <c r="AG88" s="100" t="s">
        <v>1187</v>
      </c>
      <c r="AH88" s="50"/>
      <c r="AI88" s="46">
        <v>1.7829500328762</v>
      </c>
      <c r="AJ88" s="51"/>
      <c r="AK88" s="108">
        <v>2.8</v>
      </c>
      <c r="AL88" s="101"/>
      <c r="AM88" s="106">
        <v>10.683333333333334</v>
      </c>
      <c r="AN88" s="53"/>
      <c r="AO88" s="104">
        <v>3.95</v>
      </c>
      <c r="AP88" s="53"/>
      <c r="AQ88" s="104">
        <v>18.600000000000001</v>
      </c>
      <c r="AR88" s="51"/>
      <c r="AS88" s="104">
        <v>5.6338028169014089</v>
      </c>
      <c r="AT88" s="62"/>
      <c r="AU88" s="104">
        <v>94.366197183098592</v>
      </c>
      <c r="AV88" s="101"/>
      <c r="AW88" s="105">
        <v>11600</v>
      </c>
    </row>
    <row r="89" spans="1:49" s="54" customFormat="1" ht="15.75" customHeight="1" x14ac:dyDescent="0.2">
      <c r="A89" s="8" t="s">
        <v>267</v>
      </c>
      <c r="B89" s="8" t="s">
        <v>268</v>
      </c>
      <c r="D89" s="104">
        <v>11.3377</v>
      </c>
      <c r="E89" s="46" t="s">
        <v>27</v>
      </c>
      <c r="F89" s="108" t="s">
        <v>966</v>
      </c>
      <c r="G89" s="86" t="s">
        <v>967</v>
      </c>
      <c r="H89" s="13"/>
      <c r="I89" s="111">
        <v>0.51176999999999995</v>
      </c>
      <c r="J89" s="46" t="s">
        <v>29</v>
      </c>
      <c r="K89" s="106" t="s">
        <v>30</v>
      </c>
      <c r="L89" s="47"/>
      <c r="M89" s="108">
        <v>10.1173</v>
      </c>
      <c r="N89" s="46" t="s">
        <v>27</v>
      </c>
      <c r="O89" s="104" t="s">
        <v>28</v>
      </c>
      <c r="P89" s="100" t="s">
        <v>1080</v>
      </c>
      <c r="Q89" s="13"/>
      <c r="R89" s="104">
        <v>23.738299999999999</v>
      </c>
      <c r="S89" s="46" t="s">
        <v>26</v>
      </c>
      <c r="T89" s="104" t="s">
        <v>28</v>
      </c>
      <c r="U89" s="100" t="s">
        <v>1133</v>
      </c>
      <c r="V89" s="13"/>
      <c r="W89" s="104">
        <v>10.8657</v>
      </c>
      <c r="X89" s="46" t="s">
        <v>26</v>
      </c>
      <c r="Y89" s="100" t="s">
        <v>988</v>
      </c>
      <c r="Z89" s="13"/>
      <c r="AA89" s="108">
        <v>73.099999999999994</v>
      </c>
      <c r="AB89" s="53"/>
      <c r="AC89" s="104">
        <v>77.099999999999994</v>
      </c>
      <c r="AD89" s="53"/>
      <c r="AE89" s="104">
        <v>71.099999999999994</v>
      </c>
      <c r="AF89" s="101"/>
      <c r="AG89" s="100" t="s">
        <v>1187</v>
      </c>
      <c r="AH89" s="50"/>
      <c r="AI89" s="46">
        <v>2.07317933580822</v>
      </c>
      <c r="AJ89" s="51"/>
      <c r="AK89" s="108">
        <v>2.4333333333333331</v>
      </c>
      <c r="AL89" s="101"/>
      <c r="AM89" s="106">
        <v>9.7333333333333325</v>
      </c>
      <c r="AN89" s="53"/>
      <c r="AO89" s="104">
        <v>3.9</v>
      </c>
      <c r="AP89" s="53"/>
      <c r="AQ89" s="104">
        <v>18.05</v>
      </c>
      <c r="AR89" s="51"/>
      <c r="AS89" s="104">
        <v>5.4347826086956523</v>
      </c>
      <c r="AT89" s="62"/>
      <c r="AU89" s="104">
        <v>94.565217391304344</v>
      </c>
      <c r="AV89" s="101"/>
      <c r="AW89" s="105">
        <v>10500</v>
      </c>
    </row>
    <row r="90" spans="1:49" s="54" customFormat="1" ht="15.75" customHeight="1" x14ac:dyDescent="0.2">
      <c r="A90" s="8" t="s">
        <v>279</v>
      </c>
      <c r="B90" s="8" t="s">
        <v>280</v>
      </c>
      <c r="D90" s="104">
        <v>10.877599999999999</v>
      </c>
      <c r="E90" s="46" t="s">
        <v>27</v>
      </c>
      <c r="F90" s="108" t="s">
        <v>966</v>
      </c>
      <c r="G90" s="86" t="s">
        <v>1000</v>
      </c>
      <c r="H90" s="13"/>
      <c r="I90" s="111">
        <v>0.43417</v>
      </c>
      <c r="J90" s="46" t="s">
        <v>26</v>
      </c>
      <c r="K90" s="104" t="s">
        <v>28</v>
      </c>
      <c r="L90" s="47"/>
      <c r="M90" s="106">
        <v>6.3129999999999997</v>
      </c>
      <c r="N90" s="46" t="s">
        <v>29</v>
      </c>
      <c r="O90" s="104" t="s">
        <v>28</v>
      </c>
      <c r="P90" s="100" t="s">
        <v>980</v>
      </c>
      <c r="Q90" s="13"/>
      <c r="R90" s="104">
        <v>29.441099999999999</v>
      </c>
      <c r="S90" s="46" t="s">
        <v>26</v>
      </c>
      <c r="T90" s="108" t="s">
        <v>966</v>
      </c>
      <c r="U90" s="100" t="s">
        <v>998</v>
      </c>
      <c r="V90" s="13"/>
      <c r="W90" s="104">
        <v>9.1058000000000003</v>
      </c>
      <c r="X90" s="46" t="s">
        <v>29</v>
      </c>
      <c r="Y90" s="100" t="s">
        <v>1061</v>
      </c>
      <c r="Z90" s="13"/>
      <c r="AA90" s="104">
        <v>77.599999999999994</v>
      </c>
      <c r="AB90" s="53"/>
      <c r="AC90" s="104">
        <v>78.3</v>
      </c>
      <c r="AD90" s="53"/>
      <c r="AE90" s="108">
        <v>68.7</v>
      </c>
      <c r="AF90" s="101"/>
      <c r="AG90" s="100" t="s">
        <v>1187</v>
      </c>
      <c r="AH90" s="50"/>
      <c r="AI90" s="46">
        <v>1.28006265411919</v>
      </c>
      <c r="AJ90" s="51"/>
      <c r="AK90" s="104">
        <v>2.2333333333333334</v>
      </c>
      <c r="AL90" s="101"/>
      <c r="AM90" s="104">
        <v>11.833333333333334</v>
      </c>
      <c r="AN90" s="53"/>
      <c r="AO90" s="106">
        <v>3.6333333333333333</v>
      </c>
      <c r="AP90" s="53"/>
      <c r="AQ90" s="106">
        <v>13.233333333333333</v>
      </c>
      <c r="AR90" s="51"/>
      <c r="AS90" s="108">
        <v>4.225352112676056</v>
      </c>
      <c r="AT90" s="62"/>
      <c r="AU90" s="108">
        <v>95.774647887323937</v>
      </c>
      <c r="AV90" s="101"/>
      <c r="AW90" s="109">
        <v>13400</v>
      </c>
    </row>
    <row r="91" spans="1:49" s="54" customFormat="1" ht="15.75" customHeight="1" x14ac:dyDescent="0.2">
      <c r="A91" s="8" t="s">
        <v>305</v>
      </c>
      <c r="B91" s="8" t="s">
        <v>306</v>
      </c>
      <c r="D91" s="104">
        <v>10.4047</v>
      </c>
      <c r="E91" s="46" t="s">
        <v>26</v>
      </c>
      <c r="F91" s="104" t="s">
        <v>28</v>
      </c>
      <c r="G91" s="86" t="s">
        <v>989</v>
      </c>
      <c r="H91" s="13"/>
      <c r="I91" s="112">
        <v>0.81798000000000004</v>
      </c>
      <c r="J91" s="46" t="s">
        <v>29</v>
      </c>
      <c r="K91" s="108" t="s">
        <v>966</v>
      </c>
      <c r="L91" s="47"/>
      <c r="M91" s="104">
        <v>7.3617999999999997</v>
      </c>
      <c r="N91" s="46" t="s">
        <v>26</v>
      </c>
      <c r="O91" s="106" t="s">
        <v>30</v>
      </c>
      <c r="P91" s="100" t="s">
        <v>1086</v>
      </c>
      <c r="Q91" s="13"/>
      <c r="R91" s="108">
        <v>38.085299999999997</v>
      </c>
      <c r="S91" s="46" t="s">
        <v>26</v>
      </c>
      <c r="T91" s="108" t="s">
        <v>966</v>
      </c>
      <c r="U91" s="100" t="s">
        <v>970</v>
      </c>
      <c r="V91" s="13"/>
      <c r="W91" s="104">
        <v>10.2742</v>
      </c>
      <c r="X91" s="46" t="s">
        <v>29</v>
      </c>
      <c r="Y91" s="100" t="s">
        <v>1066</v>
      </c>
      <c r="Z91" s="13"/>
      <c r="AA91" s="104">
        <v>75.2</v>
      </c>
      <c r="AB91" s="53"/>
      <c r="AC91" s="104">
        <v>74.900000000000006</v>
      </c>
      <c r="AD91" s="53"/>
      <c r="AE91" s="108">
        <v>57.3</v>
      </c>
      <c r="AF91" s="101"/>
      <c r="AG91" s="100" t="s">
        <v>1187</v>
      </c>
      <c r="AH91" s="50"/>
      <c r="AI91" s="46">
        <v>2.5450636457834901</v>
      </c>
      <c r="AJ91" s="51"/>
      <c r="AK91" s="108">
        <v>2.4500000000000002</v>
      </c>
      <c r="AL91" s="101"/>
      <c r="AM91" s="104">
        <v>12.25</v>
      </c>
      <c r="AN91" s="53"/>
      <c r="AO91" s="106">
        <v>3.6666666666666665</v>
      </c>
      <c r="AP91" s="53"/>
      <c r="AQ91" s="104">
        <v>18.899999999999999</v>
      </c>
      <c r="AR91" s="51"/>
      <c r="AS91" s="108">
        <v>4.7619047619047619</v>
      </c>
      <c r="AT91" s="62"/>
      <c r="AU91" s="108">
        <v>95.238095238095227</v>
      </c>
      <c r="AV91" s="101"/>
      <c r="AW91" s="109">
        <v>15900</v>
      </c>
    </row>
    <row r="92" spans="1:49" s="54" customFormat="1" ht="15.75" customHeight="1" x14ac:dyDescent="0.2">
      <c r="A92" s="8" t="s">
        <v>473</v>
      </c>
      <c r="B92" s="8" t="s">
        <v>474</v>
      </c>
      <c r="D92" s="108">
        <v>13.434100000000001</v>
      </c>
      <c r="E92" s="46" t="s">
        <v>27</v>
      </c>
      <c r="F92" s="108" t="s">
        <v>966</v>
      </c>
      <c r="G92" s="86" t="s">
        <v>985</v>
      </c>
      <c r="H92" s="13"/>
      <c r="I92" s="111">
        <v>0.51670000000000005</v>
      </c>
      <c r="J92" s="46" t="s">
        <v>27</v>
      </c>
      <c r="K92" s="106" t="s">
        <v>30</v>
      </c>
      <c r="L92" s="47"/>
      <c r="M92" s="108">
        <v>10.2524</v>
      </c>
      <c r="N92" s="46" t="s">
        <v>29</v>
      </c>
      <c r="O92" s="108" t="s">
        <v>966</v>
      </c>
      <c r="P92" s="100" t="s">
        <v>1105</v>
      </c>
      <c r="Q92" s="13"/>
      <c r="R92" s="104">
        <v>25.807700000000001</v>
      </c>
      <c r="S92" s="46" t="s">
        <v>27</v>
      </c>
      <c r="T92" s="108" t="s">
        <v>966</v>
      </c>
      <c r="U92" s="100" t="s">
        <v>1036</v>
      </c>
      <c r="V92" s="13"/>
      <c r="W92" s="104">
        <v>8.8384999999999998</v>
      </c>
      <c r="X92" s="46" t="s">
        <v>29</v>
      </c>
      <c r="Y92" s="100" t="s">
        <v>1097</v>
      </c>
      <c r="Z92" s="13"/>
      <c r="AA92" s="46" t="s">
        <v>1057</v>
      </c>
      <c r="AB92" s="53"/>
      <c r="AC92" s="46" t="s">
        <v>1057</v>
      </c>
      <c r="AD92" s="53"/>
      <c r="AE92" s="46" t="s">
        <v>1057</v>
      </c>
      <c r="AF92" s="101"/>
      <c r="AG92" s="100" t="s">
        <v>1187</v>
      </c>
      <c r="AH92" s="50"/>
      <c r="AI92" s="46">
        <v>2.8525962572504202</v>
      </c>
      <c r="AJ92" s="51"/>
      <c r="AK92" s="108">
        <v>2.4666666666666668</v>
      </c>
      <c r="AL92" s="101"/>
      <c r="AM92" s="106">
        <v>10.466666666666667</v>
      </c>
      <c r="AN92" s="53"/>
      <c r="AO92" s="104">
        <v>3.9333333333333331</v>
      </c>
      <c r="AP92" s="53"/>
      <c r="AQ92" s="108">
        <v>22.533333333333335</v>
      </c>
      <c r="AR92" s="51"/>
      <c r="AS92" s="104">
        <v>5.4347826086956523</v>
      </c>
      <c r="AT92" s="62"/>
      <c r="AU92" s="104">
        <v>94.565217391304344</v>
      </c>
      <c r="AV92" s="101"/>
      <c r="AW92" s="109">
        <v>13900</v>
      </c>
    </row>
    <row r="93" spans="1:49" s="54" customFormat="1" ht="15.75" customHeight="1" x14ac:dyDescent="0.2">
      <c r="A93" s="8" t="s">
        <v>511</v>
      </c>
      <c r="B93" s="8" t="s">
        <v>512</v>
      </c>
      <c r="D93" s="104">
        <v>11.162100000000001</v>
      </c>
      <c r="E93" s="46" t="s">
        <v>27</v>
      </c>
      <c r="F93" s="104" t="s">
        <v>28</v>
      </c>
      <c r="G93" s="86" t="s">
        <v>995</v>
      </c>
      <c r="H93" s="13"/>
      <c r="I93" s="111">
        <v>0.60431999999999997</v>
      </c>
      <c r="J93" s="46" t="s">
        <v>29</v>
      </c>
      <c r="K93" s="106" t="s">
        <v>30</v>
      </c>
      <c r="L93" s="47"/>
      <c r="M93" s="104">
        <v>8.2116000000000007</v>
      </c>
      <c r="N93" s="46" t="s">
        <v>27</v>
      </c>
      <c r="O93" s="104" t="s">
        <v>28</v>
      </c>
      <c r="P93" s="100" t="s">
        <v>990</v>
      </c>
      <c r="Q93" s="13"/>
      <c r="R93" s="106">
        <v>19.1248</v>
      </c>
      <c r="S93" s="46" t="s">
        <v>26</v>
      </c>
      <c r="T93" s="104" t="s">
        <v>28</v>
      </c>
      <c r="U93" s="100" t="s">
        <v>1131</v>
      </c>
      <c r="V93" s="13"/>
      <c r="W93" s="106">
        <v>5.3323999999999998</v>
      </c>
      <c r="X93" s="46" t="s">
        <v>26</v>
      </c>
      <c r="Y93" s="100" t="s">
        <v>990</v>
      </c>
      <c r="Z93" s="13"/>
      <c r="AA93" s="46" t="s">
        <v>1057</v>
      </c>
      <c r="AB93" s="53"/>
      <c r="AC93" s="46" t="s">
        <v>1057</v>
      </c>
      <c r="AD93" s="53"/>
      <c r="AE93" s="46" t="s">
        <v>1057</v>
      </c>
      <c r="AF93" s="101"/>
      <c r="AG93" s="100" t="s">
        <v>1187</v>
      </c>
      <c r="AH93" s="50"/>
      <c r="AI93" s="46">
        <v>3.0906980237474602</v>
      </c>
      <c r="AJ93" s="51"/>
      <c r="AK93" s="108">
        <v>2.4666666666666668</v>
      </c>
      <c r="AL93" s="101"/>
      <c r="AM93" s="104">
        <v>13.283333333333333</v>
      </c>
      <c r="AN93" s="53"/>
      <c r="AO93" s="108">
        <v>4.083333333333333</v>
      </c>
      <c r="AP93" s="53"/>
      <c r="AQ93" s="108">
        <v>26.25</v>
      </c>
      <c r="AR93" s="51"/>
      <c r="AS93" s="104">
        <v>5.4347826086956523</v>
      </c>
      <c r="AT93" s="62"/>
      <c r="AU93" s="104">
        <v>94.565217391304344</v>
      </c>
      <c r="AV93" s="101"/>
      <c r="AW93" s="109">
        <v>13100</v>
      </c>
    </row>
    <row r="94" spans="1:49" s="54" customFormat="1" ht="15.75" customHeight="1" x14ac:dyDescent="0.2">
      <c r="A94" s="8" t="s">
        <v>555</v>
      </c>
      <c r="B94" s="8" t="s">
        <v>556</v>
      </c>
      <c r="D94" s="104">
        <v>9.5353999999999992</v>
      </c>
      <c r="E94" s="46" t="s">
        <v>27</v>
      </c>
      <c r="F94" s="104" t="s">
        <v>28</v>
      </c>
      <c r="G94" s="86" t="s">
        <v>144</v>
      </c>
      <c r="H94" s="13"/>
      <c r="I94" s="110">
        <v>0.28550999999999999</v>
      </c>
      <c r="J94" s="46" t="s">
        <v>27</v>
      </c>
      <c r="K94" s="106" t="s">
        <v>30</v>
      </c>
      <c r="L94" s="47"/>
      <c r="M94" s="104">
        <v>8.7166999999999994</v>
      </c>
      <c r="N94" s="46" t="s">
        <v>27</v>
      </c>
      <c r="O94" s="104" t="s">
        <v>28</v>
      </c>
      <c r="P94" s="100" t="s">
        <v>972</v>
      </c>
      <c r="Q94" s="13"/>
      <c r="R94" s="108">
        <v>30.388000000000002</v>
      </c>
      <c r="S94" s="46" t="s">
        <v>27</v>
      </c>
      <c r="T94" s="104" t="s">
        <v>28</v>
      </c>
      <c r="U94" s="100" t="s">
        <v>1035</v>
      </c>
      <c r="V94" s="13"/>
      <c r="W94" s="104">
        <v>7.4164000000000003</v>
      </c>
      <c r="X94" s="46" t="s">
        <v>26</v>
      </c>
      <c r="Y94" s="100" t="s">
        <v>1031</v>
      </c>
      <c r="Z94" s="13"/>
      <c r="AA94" s="104">
        <v>75</v>
      </c>
      <c r="AB94" s="53"/>
      <c r="AC94" s="108">
        <v>70.900000000000006</v>
      </c>
      <c r="AD94" s="53"/>
      <c r="AE94" s="104">
        <v>76.400000000000006</v>
      </c>
      <c r="AF94" s="101"/>
      <c r="AG94" s="100" t="s">
        <v>1187</v>
      </c>
      <c r="AH94" s="50"/>
      <c r="AI94" s="46">
        <v>1.1459430543475899</v>
      </c>
      <c r="AJ94" s="51"/>
      <c r="AK94" s="104">
        <v>2.3333333333333335</v>
      </c>
      <c r="AL94" s="101"/>
      <c r="AM94" s="104">
        <v>11.116666666666667</v>
      </c>
      <c r="AN94" s="53"/>
      <c r="AO94" s="106">
        <v>3.75</v>
      </c>
      <c r="AP94" s="53"/>
      <c r="AQ94" s="106">
        <v>14.65</v>
      </c>
      <c r="AR94" s="51"/>
      <c r="AS94" s="104">
        <v>5.6338028169014089</v>
      </c>
      <c r="AT94" s="62"/>
      <c r="AU94" s="104">
        <v>94.366197183098592</v>
      </c>
      <c r="AV94" s="101"/>
      <c r="AW94" s="105">
        <v>8800</v>
      </c>
    </row>
    <row r="95" spans="1:49" s="54" customFormat="1" ht="15.75" customHeight="1" x14ac:dyDescent="0.2">
      <c r="A95" s="8" t="s">
        <v>575</v>
      </c>
      <c r="B95" s="8" t="s">
        <v>576</v>
      </c>
      <c r="D95" s="104">
        <v>9.5762</v>
      </c>
      <c r="E95" s="46" t="s">
        <v>27</v>
      </c>
      <c r="F95" s="104" t="s">
        <v>28</v>
      </c>
      <c r="G95" s="86" t="s">
        <v>997</v>
      </c>
      <c r="H95" s="13"/>
      <c r="I95" s="111">
        <v>0.48159000000000002</v>
      </c>
      <c r="J95" s="46" t="s">
        <v>26</v>
      </c>
      <c r="K95" s="104" t="s">
        <v>28</v>
      </c>
      <c r="L95" s="47"/>
      <c r="M95" s="104">
        <v>7.1867999999999999</v>
      </c>
      <c r="N95" s="46" t="s">
        <v>26</v>
      </c>
      <c r="O95" s="104" t="s">
        <v>28</v>
      </c>
      <c r="P95" s="100" t="s">
        <v>1116</v>
      </c>
      <c r="Q95" s="13"/>
      <c r="R95" s="104">
        <v>24.505400000000002</v>
      </c>
      <c r="S95" s="46" t="s">
        <v>27</v>
      </c>
      <c r="T95" s="104" t="s">
        <v>28</v>
      </c>
      <c r="U95" s="100" t="s">
        <v>1032</v>
      </c>
      <c r="V95" s="13"/>
      <c r="W95" s="104">
        <v>7.7797000000000001</v>
      </c>
      <c r="X95" s="46" t="s">
        <v>27</v>
      </c>
      <c r="Y95" s="100" t="s">
        <v>976</v>
      </c>
      <c r="Z95" s="13"/>
      <c r="AA95" s="108">
        <v>72.099999999999994</v>
      </c>
      <c r="AB95" s="53"/>
      <c r="AC95" s="108">
        <v>68.8</v>
      </c>
      <c r="AD95" s="53"/>
      <c r="AE95" s="108">
        <v>63.6</v>
      </c>
      <c r="AF95" s="101"/>
      <c r="AG95" s="100" t="s">
        <v>1187</v>
      </c>
      <c r="AH95" s="50"/>
      <c r="AI95" s="46">
        <v>2.5795063903576598</v>
      </c>
      <c r="AJ95" s="51"/>
      <c r="AK95" s="108">
        <v>2.3833333333333333</v>
      </c>
      <c r="AL95" s="101"/>
      <c r="AM95" s="104">
        <v>11.933333333333334</v>
      </c>
      <c r="AN95" s="53"/>
      <c r="AO95" s="104">
        <v>3.9</v>
      </c>
      <c r="AP95" s="53"/>
      <c r="AQ95" s="104">
        <v>18.149999999999999</v>
      </c>
      <c r="AR95" s="51"/>
      <c r="AS95" s="104">
        <v>8.9285714285714288</v>
      </c>
      <c r="AT95" s="62"/>
      <c r="AU95" s="104">
        <v>91.071428571428569</v>
      </c>
      <c r="AV95" s="101"/>
      <c r="AW95" s="105">
        <v>9900</v>
      </c>
    </row>
    <row r="96" spans="1:49" s="54" customFormat="1" x14ac:dyDescent="0.2">
      <c r="A96" s="8"/>
      <c r="B96" s="8"/>
      <c r="D96" s="82"/>
      <c r="E96" s="46"/>
      <c r="F96" s="83"/>
      <c r="G96" s="72"/>
      <c r="H96" s="13"/>
      <c r="I96" s="68"/>
      <c r="J96" s="46"/>
      <c r="K96" s="73"/>
      <c r="L96" s="47"/>
      <c r="M96" s="82"/>
      <c r="N96" s="46"/>
      <c r="O96" s="46"/>
      <c r="P96" s="72"/>
      <c r="Q96" s="48"/>
      <c r="R96" s="82"/>
      <c r="S96" s="46"/>
      <c r="T96" s="46"/>
      <c r="U96" s="72"/>
      <c r="V96" s="48"/>
      <c r="W96" s="52"/>
      <c r="X96" s="48"/>
      <c r="Y96" s="11"/>
      <c r="Z96" s="48"/>
      <c r="AA96" s="46"/>
      <c r="AB96" s="46"/>
      <c r="AC96" s="72"/>
      <c r="AD96" s="48"/>
      <c r="AE96" s="46"/>
      <c r="AF96" s="53"/>
      <c r="AG96" s="46"/>
      <c r="AH96" s="53"/>
      <c r="AI96" s="46"/>
      <c r="AJ96" s="48"/>
      <c r="AK96" s="49"/>
      <c r="AL96" s="50"/>
      <c r="AM96" s="49"/>
      <c r="AN96" s="51"/>
      <c r="AO96" s="46"/>
      <c r="AP96" s="48"/>
      <c r="AQ96" s="46"/>
      <c r="AR96" s="53"/>
      <c r="AS96" s="46"/>
      <c r="AT96" s="53"/>
      <c r="AU96" s="46"/>
      <c r="AV96" s="51"/>
      <c r="AW96" s="49"/>
    </row>
    <row r="97" spans="1:49" s="36" customFormat="1" ht="15.75" customHeight="1" x14ac:dyDescent="0.2">
      <c r="A97" s="74"/>
      <c r="B97" s="75" t="s">
        <v>939</v>
      </c>
      <c r="C97" s="21"/>
      <c r="D97" s="76"/>
      <c r="E97" s="76"/>
      <c r="F97" s="76"/>
      <c r="G97" s="76"/>
      <c r="H97" s="77"/>
      <c r="I97" s="76"/>
      <c r="J97" s="76"/>
      <c r="K97" s="76"/>
      <c r="L97" s="78"/>
      <c r="M97" s="76"/>
      <c r="N97" s="76"/>
      <c r="O97" s="76"/>
      <c r="P97" s="76"/>
      <c r="Q97" s="77"/>
      <c r="R97" s="76"/>
      <c r="S97" s="76"/>
      <c r="T97" s="79"/>
      <c r="U97" s="79"/>
      <c r="V97" s="80"/>
      <c r="W97" s="79"/>
      <c r="X97" s="21"/>
      <c r="Y97" s="79"/>
      <c r="Z97" s="21"/>
      <c r="AA97" s="79"/>
      <c r="AB97" s="76"/>
      <c r="AC97" s="79"/>
      <c r="AD97" s="21"/>
      <c r="AE97" s="79"/>
      <c r="AF97" s="21"/>
      <c r="AG97" s="81"/>
      <c r="AH97" s="21"/>
      <c r="AI97" s="81"/>
      <c r="AJ97" s="21"/>
      <c r="AK97" s="81"/>
      <c r="AM97" s="81"/>
      <c r="AO97" s="81"/>
      <c r="AQ97" s="81"/>
      <c r="AS97" s="81"/>
      <c r="AU97" s="81"/>
      <c r="AW97" s="81"/>
    </row>
    <row r="98" spans="1:49" s="54" customFormat="1" ht="15.75" customHeight="1" x14ac:dyDescent="0.2">
      <c r="A98" s="8" t="s">
        <v>63</v>
      </c>
      <c r="B98" s="8" t="s">
        <v>64</v>
      </c>
      <c r="D98" s="108">
        <v>13.4765</v>
      </c>
      <c r="E98" s="46" t="s">
        <v>27</v>
      </c>
      <c r="F98" s="104" t="s">
        <v>28</v>
      </c>
      <c r="G98" s="86" t="s">
        <v>993</v>
      </c>
      <c r="H98" s="13"/>
      <c r="I98" s="111">
        <v>0.49229000000000001</v>
      </c>
      <c r="J98" s="46" t="s">
        <v>26</v>
      </c>
      <c r="K98" s="104" t="s">
        <v>28</v>
      </c>
      <c r="L98" s="47"/>
      <c r="M98" s="104">
        <v>8.4920000000000009</v>
      </c>
      <c r="N98" s="46" t="s">
        <v>29</v>
      </c>
      <c r="O98" s="104" t="s">
        <v>28</v>
      </c>
      <c r="P98" s="100" t="s">
        <v>144</v>
      </c>
      <c r="Q98" s="13"/>
      <c r="R98" s="104">
        <v>20.0609</v>
      </c>
      <c r="S98" s="46" t="s">
        <v>26</v>
      </c>
      <c r="T98" s="104" t="s">
        <v>28</v>
      </c>
      <c r="U98" s="100" t="s">
        <v>1127</v>
      </c>
      <c r="V98" s="13"/>
      <c r="W98" s="108">
        <v>11.876899999999999</v>
      </c>
      <c r="X98" s="46" t="s">
        <v>29</v>
      </c>
      <c r="Y98" s="100" t="s">
        <v>986</v>
      </c>
      <c r="Z98" s="13"/>
      <c r="AA98" s="106">
        <v>93.4</v>
      </c>
      <c r="AB98" s="53"/>
      <c r="AC98" s="106">
        <v>88</v>
      </c>
      <c r="AD98" s="53"/>
      <c r="AE98" s="106">
        <v>87.5</v>
      </c>
      <c r="AF98" s="101"/>
      <c r="AG98" s="100" t="s">
        <v>1187</v>
      </c>
      <c r="AH98" s="50"/>
      <c r="AI98" s="46">
        <v>3.3816862551733902</v>
      </c>
      <c r="AJ98" s="51"/>
      <c r="AK98" s="104">
        <v>2.0833333333333335</v>
      </c>
      <c r="AL98" s="101"/>
      <c r="AM98" s="108">
        <v>15.65</v>
      </c>
      <c r="AN98" s="53"/>
      <c r="AO98" s="104">
        <v>3.8</v>
      </c>
      <c r="AP98" s="53"/>
      <c r="AQ98" s="104">
        <v>16.100000000000001</v>
      </c>
      <c r="AR98" s="51"/>
      <c r="AS98" s="104">
        <v>5.5785123966942152</v>
      </c>
      <c r="AT98" s="62"/>
      <c r="AU98" s="104">
        <v>94.421487603305792</v>
      </c>
      <c r="AV98" s="101"/>
      <c r="AW98" s="109">
        <v>12900</v>
      </c>
    </row>
    <row r="99" spans="1:49" s="54" customFormat="1" ht="15.75" customHeight="1" x14ac:dyDescent="0.2">
      <c r="A99" s="8" t="s">
        <v>94</v>
      </c>
      <c r="B99" s="8" t="s">
        <v>95</v>
      </c>
      <c r="D99" s="108">
        <v>12.692500000000001</v>
      </c>
      <c r="E99" s="46" t="s">
        <v>27</v>
      </c>
      <c r="F99" s="104" t="s">
        <v>28</v>
      </c>
      <c r="G99" s="86" t="s">
        <v>981</v>
      </c>
      <c r="H99" s="13"/>
      <c r="I99" s="112">
        <v>0.72116000000000002</v>
      </c>
      <c r="J99" s="46" t="s">
        <v>26</v>
      </c>
      <c r="K99" s="104" t="s">
        <v>28</v>
      </c>
      <c r="L99" s="47"/>
      <c r="M99" s="104">
        <v>9.2668999999999997</v>
      </c>
      <c r="N99" s="46" t="s">
        <v>26</v>
      </c>
      <c r="O99" s="104" t="s">
        <v>28</v>
      </c>
      <c r="P99" s="100" t="s">
        <v>990</v>
      </c>
      <c r="Q99" s="13"/>
      <c r="R99" s="108">
        <v>33.606200000000001</v>
      </c>
      <c r="S99" s="46" t="s">
        <v>27</v>
      </c>
      <c r="T99" s="108" t="s">
        <v>966</v>
      </c>
      <c r="U99" s="100" t="s">
        <v>1124</v>
      </c>
      <c r="V99" s="13"/>
      <c r="W99" s="104">
        <v>10.9621</v>
      </c>
      <c r="X99" s="46" t="s">
        <v>26</v>
      </c>
      <c r="Y99" s="100" t="s">
        <v>1074</v>
      </c>
      <c r="Z99" s="13"/>
      <c r="AA99" s="46" t="s">
        <v>1057</v>
      </c>
      <c r="AB99" s="53"/>
      <c r="AC99" s="46" t="s">
        <v>1057</v>
      </c>
      <c r="AD99" s="53"/>
      <c r="AE99" s="46" t="s">
        <v>1057</v>
      </c>
      <c r="AF99" s="101"/>
      <c r="AG99" s="100" t="s">
        <v>1187</v>
      </c>
      <c r="AH99" s="50"/>
      <c r="AI99" s="46">
        <v>2.6270590901588098</v>
      </c>
      <c r="AJ99" s="51"/>
      <c r="AK99" s="108">
        <v>2.7333333333333334</v>
      </c>
      <c r="AL99" s="101"/>
      <c r="AM99" s="104">
        <v>13.083333333333334</v>
      </c>
      <c r="AN99" s="53"/>
      <c r="AO99" s="104">
        <v>3.8333333333333335</v>
      </c>
      <c r="AP99" s="53"/>
      <c r="AQ99" s="104">
        <v>16.283333333333335</v>
      </c>
      <c r="AR99" s="51"/>
      <c r="AS99" s="104">
        <v>5.5785123966942152</v>
      </c>
      <c r="AT99" s="62"/>
      <c r="AU99" s="104">
        <v>94.421487603305792</v>
      </c>
      <c r="AV99" s="101"/>
      <c r="AW99" s="109">
        <v>14000</v>
      </c>
    </row>
    <row r="100" spans="1:49" s="54" customFormat="1" ht="15.75" customHeight="1" x14ac:dyDescent="0.2">
      <c r="A100" s="8" t="s">
        <v>179</v>
      </c>
      <c r="B100" s="8" t="s">
        <v>180</v>
      </c>
      <c r="D100" s="108">
        <v>11.5703</v>
      </c>
      <c r="E100" s="46" t="s">
        <v>26</v>
      </c>
      <c r="F100" s="104" t="s">
        <v>28</v>
      </c>
      <c r="G100" s="86" t="s">
        <v>984</v>
      </c>
      <c r="H100" s="13"/>
      <c r="I100" s="112">
        <v>0.69040999999999997</v>
      </c>
      <c r="J100" s="46" t="s">
        <v>27</v>
      </c>
      <c r="K100" s="104" t="s">
        <v>28</v>
      </c>
      <c r="L100" s="47"/>
      <c r="M100" s="108">
        <v>10.5466</v>
      </c>
      <c r="N100" s="46" t="s">
        <v>27</v>
      </c>
      <c r="O100" s="104" t="s">
        <v>28</v>
      </c>
      <c r="P100" s="100" t="s">
        <v>975</v>
      </c>
      <c r="Q100" s="13"/>
      <c r="R100" s="104">
        <v>27.5688</v>
      </c>
      <c r="S100" s="46" t="s">
        <v>27</v>
      </c>
      <c r="T100" s="104" t="s">
        <v>28</v>
      </c>
      <c r="U100" s="100" t="s">
        <v>1031</v>
      </c>
      <c r="V100" s="13"/>
      <c r="W100" s="104">
        <v>11.2135</v>
      </c>
      <c r="X100" s="46" t="s">
        <v>26</v>
      </c>
      <c r="Y100" s="100" t="s">
        <v>1081</v>
      </c>
      <c r="Z100" s="13"/>
      <c r="AA100" s="46" t="s">
        <v>1057</v>
      </c>
      <c r="AB100" s="53"/>
      <c r="AC100" s="46" t="s">
        <v>1057</v>
      </c>
      <c r="AD100" s="53"/>
      <c r="AE100" s="46" t="s">
        <v>1057</v>
      </c>
      <c r="AF100" s="101"/>
      <c r="AG100" s="100" t="s">
        <v>1187</v>
      </c>
      <c r="AH100" s="50"/>
      <c r="AI100" s="46">
        <v>3.5608824528161298</v>
      </c>
      <c r="AJ100" s="51"/>
      <c r="AK100" s="104">
        <v>2.3666666666666667</v>
      </c>
      <c r="AL100" s="101"/>
      <c r="AM100" s="104">
        <v>11.783333333333333</v>
      </c>
      <c r="AN100" s="53"/>
      <c r="AO100" s="108">
        <v>4.0999999999999996</v>
      </c>
      <c r="AP100" s="53"/>
      <c r="AQ100" s="104">
        <v>18.399999999999999</v>
      </c>
      <c r="AR100" s="51"/>
      <c r="AS100" s="104">
        <v>5.9701492537313428</v>
      </c>
      <c r="AT100" s="62"/>
      <c r="AU100" s="104">
        <v>94.029850746268664</v>
      </c>
      <c r="AV100" s="101"/>
      <c r="AW100" s="109">
        <v>13000</v>
      </c>
    </row>
    <row r="101" spans="1:49" s="54" customFormat="1" ht="15.75" customHeight="1" x14ac:dyDescent="0.2">
      <c r="A101" s="8" t="s">
        <v>197</v>
      </c>
      <c r="B101" s="8" t="s">
        <v>198</v>
      </c>
      <c r="D101" s="104">
        <v>10.199199999999999</v>
      </c>
      <c r="E101" s="46" t="s">
        <v>27</v>
      </c>
      <c r="F101" s="106" t="s">
        <v>30</v>
      </c>
      <c r="G101" s="86" t="s">
        <v>1018</v>
      </c>
      <c r="H101" s="13"/>
      <c r="I101" s="112">
        <v>1.31989</v>
      </c>
      <c r="J101" s="46" t="s">
        <v>29</v>
      </c>
      <c r="K101" s="108" t="s">
        <v>966</v>
      </c>
      <c r="L101" s="47"/>
      <c r="M101" s="108">
        <v>10.619199999999999</v>
      </c>
      <c r="N101" s="46" t="s">
        <v>27</v>
      </c>
      <c r="O101" s="104" t="s">
        <v>28</v>
      </c>
      <c r="P101" s="100" t="s">
        <v>1078</v>
      </c>
      <c r="Q101" s="13"/>
      <c r="R101" s="108">
        <v>31.377500000000001</v>
      </c>
      <c r="S101" s="46" t="s">
        <v>27</v>
      </c>
      <c r="T101" s="108" t="s">
        <v>966</v>
      </c>
      <c r="U101" s="100" t="s">
        <v>1031</v>
      </c>
      <c r="V101" s="13"/>
      <c r="W101" s="108">
        <v>14.159700000000001</v>
      </c>
      <c r="X101" s="46" t="s">
        <v>27</v>
      </c>
      <c r="Y101" s="100" t="s">
        <v>1020</v>
      </c>
      <c r="Z101" s="13"/>
      <c r="AA101" s="46" t="s">
        <v>1057</v>
      </c>
      <c r="AB101" s="53"/>
      <c r="AC101" s="46" t="s">
        <v>1057</v>
      </c>
      <c r="AD101" s="53"/>
      <c r="AE101" s="46" t="s">
        <v>1057</v>
      </c>
      <c r="AF101" s="101"/>
      <c r="AG101" s="100" t="s">
        <v>1187</v>
      </c>
      <c r="AH101" s="50"/>
      <c r="AI101" s="46">
        <v>2.8590921282010902</v>
      </c>
      <c r="AJ101" s="51"/>
      <c r="AK101" s="108">
        <v>2.5499999999999998</v>
      </c>
      <c r="AL101" s="101"/>
      <c r="AM101" s="104">
        <v>13.466666666666667</v>
      </c>
      <c r="AN101" s="53"/>
      <c r="AO101" s="104">
        <v>3.8166666666666669</v>
      </c>
      <c r="AP101" s="53"/>
      <c r="AQ101" s="108">
        <v>19.783333333333335</v>
      </c>
      <c r="AR101" s="51"/>
      <c r="AS101" s="104">
        <v>5.5785123966942152</v>
      </c>
      <c r="AT101" s="62"/>
      <c r="AU101" s="104">
        <v>94.421487603305792</v>
      </c>
      <c r="AV101" s="101"/>
      <c r="AW101" s="109">
        <v>14700</v>
      </c>
    </row>
    <row r="102" spans="1:49" s="54" customFormat="1" ht="15.75" customHeight="1" x14ac:dyDescent="0.2">
      <c r="A102" s="8" t="s">
        <v>211</v>
      </c>
      <c r="B102" s="8" t="s">
        <v>212</v>
      </c>
      <c r="D102" s="104">
        <v>10.243399999999999</v>
      </c>
      <c r="E102" s="46" t="s">
        <v>27</v>
      </c>
      <c r="F102" s="104" t="s">
        <v>28</v>
      </c>
      <c r="G102" s="86" t="s">
        <v>982</v>
      </c>
      <c r="H102" s="13"/>
      <c r="I102" s="110">
        <v>0.31531999999999999</v>
      </c>
      <c r="J102" s="46" t="s">
        <v>26</v>
      </c>
      <c r="K102" s="104" t="s">
        <v>28</v>
      </c>
      <c r="L102" s="47"/>
      <c r="M102" s="104">
        <v>9.4225999999999992</v>
      </c>
      <c r="N102" s="46" t="s">
        <v>27</v>
      </c>
      <c r="O102" s="104" t="s">
        <v>28</v>
      </c>
      <c r="P102" s="100" t="s">
        <v>989</v>
      </c>
      <c r="Q102" s="13"/>
      <c r="R102" s="108">
        <v>38.919400000000003</v>
      </c>
      <c r="S102" s="46" t="s">
        <v>26</v>
      </c>
      <c r="T102" s="108" t="s">
        <v>966</v>
      </c>
      <c r="U102" s="100" t="s">
        <v>993</v>
      </c>
      <c r="V102" s="13"/>
      <c r="W102" s="104">
        <v>9.4040999999999997</v>
      </c>
      <c r="X102" s="46" t="s">
        <v>27</v>
      </c>
      <c r="Y102" s="100" t="s">
        <v>1033</v>
      </c>
      <c r="Z102" s="13"/>
      <c r="AA102" s="108">
        <v>69.400000000000006</v>
      </c>
      <c r="AB102" s="53"/>
      <c r="AC102" s="108">
        <v>66.400000000000006</v>
      </c>
      <c r="AD102" s="53"/>
      <c r="AE102" s="104">
        <v>76.099999999999994</v>
      </c>
      <c r="AF102" s="101"/>
      <c r="AG102" s="100" t="s">
        <v>1187</v>
      </c>
      <c r="AH102" s="50"/>
      <c r="AI102" s="46">
        <v>1.86447916594435</v>
      </c>
      <c r="AJ102" s="51"/>
      <c r="AK102" s="104">
        <v>2.1833333333333331</v>
      </c>
      <c r="AL102" s="101"/>
      <c r="AM102" s="106">
        <v>10</v>
      </c>
      <c r="AN102" s="53"/>
      <c r="AO102" s="106">
        <v>3.75</v>
      </c>
      <c r="AP102" s="53"/>
      <c r="AQ102" s="106">
        <v>14.233333333333333</v>
      </c>
      <c r="AR102" s="51"/>
      <c r="AS102" s="104">
        <v>5.5785123966942152</v>
      </c>
      <c r="AT102" s="62"/>
      <c r="AU102" s="104">
        <v>94.421487603305792</v>
      </c>
      <c r="AV102" s="101"/>
      <c r="AW102" s="105">
        <v>8800</v>
      </c>
    </row>
    <row r="103" spans="1:49" s="54" customFormat="1" ht="15.75" customHeight="1" x14ac:dyDescent="0.2">
      <c r="A103" s="8" t="s">
        <v>323</v>
      </c>
      <c r="B103" s="8" t="s">
        <v>324</v>
      </c>
      <c r="D103" s="104">
        <v>10.1843</v>
      </c>
      <c r="E103" s="46" t="s">
        <v>26</v>
      </c>
      <c r="F103" s="106" t="s">
        <v>30</v>
      </c>
      <c r="G103" s="86" t="s">
        <v>1032</v>
      </c>
      <c r="H103" s="13"/>
      <c r="I103" s="112">
        <v>0.85709000000000002</v>
      </c>
      <c r="J103" s="46" t="s">
        <v>29</v>
      </c>
      <c r="K103" s="108" t="s">
        <v>966</v>
      </c>
      <c r="L103" s="47"/>
      <c r="M103" s="104">
        <v>7.008</v>
      </c>
      <c r="N103" s="46" t="s">
        <v>27</v>
      </c>
      <c r="O103" s="106" t="s">
        <v>30</v>
      </c>
      <c r="P103" s="100" t="s">
        <v>999</v>
      </c>
      <c r="Q103" s="13"/>
      <c r="R103" s="104">
        <v>22.965</v>
      </c>
      <c r="S103" s="46" t="s">
        <v>27</v>
      </c>
      <c r="T103" s="104" t="s">
        <v>28</v>
      </c>
      <c r="U103" s="100" t="s">
        <v>1001</v>
      </c>
      <c r="V103" s="13"/>
      <c r="W103" s="108">
        <v>11.949199999999999</v>
      </c>
      <c r="X103" s="46" t="s">
        <v>27</v>
      </c>
      <c r="Y103" s="100" t="s">
        <v>1063</v>
      </c>
      <c r="Z103" s="13"/>
      <c r="AA103" s="46" t="s">
        <v>1057</v>
      </c>
      <c r="AB103" s="53"/>
      <c r="AC103" s="46" t="s">
        <v>1057</v>
      </c>
      <c r="AD103" s="53"/>
      <c r="AE103" s="46" t="s">
        <v>1057</v>
      </c>
      <c r="AF103" s="101"/>
      <c r="AG103" s="100" t="s">
        <v>1187</v>
      </c>
      <c r="AH103" s="50"/>
      <c r="AI103" s="46">
        <v>3.4751571041894298</v>
      </c>
      <c r="AJ103" s="51"/>
      <c r="AK103" s="104">
        <v>2</v>
      </c>
      <c r="AL103" s="101"/>
      <c r="AM103" s="106">
        <v>10.116666666666667</v>
      </c>
      <c r="AN103" s="53"/>
      <c r="AO103" s="104">
        <v>3.95</v>
      </c>
      <c r="AP103" s="53"/>
      <c r="AQ103" s="104">
        <v>17.033333333333335</v>
      </c>
      <c r="AR103" s="51"/>
      <c r="AS103" s="104">
        <v>5.5785123966942152</v>
      </c>
      <c r="AT103" s="62"/>
      <c r="AU103" s="104">
        <v>94.421487603305792</v>
      </c>
      <c r="AV103" s="101"/>
      <c r="AW103" s="109">
        <v>12000</v>
      </c>
    </row>
    <row r="104" spans="1:49" s="54" customFormat="1" ht="15.75" customHeight="1" x14ac:dyDescent="0.2">
      <c r="A104" s="8" t="s">
        <v>325</v>
      </c>
      <c r="B104" s="8" t="s">
        <v>326</v>
      </c>
      <c r="D104" s="104">
        <v>10.0518</v>
      </c>
      <c r="E104" s="46" t="s">
        <v>27</v>
      </c>
      <c r="F104" s="104" t="s">
        <v>28</v>
      </c>
      <c r="G104" s="86" t="s">
        <v>982</v>
      </c>
      <c r="H104" s="13"/>
      <c r="I104" s="111">
        <v>0.60604000000000002</v>
      </c>
      <c r="J104" s="46" t="s">
        <v>27</v>
      </c>
      <c r="K104" s="108" t="s">
        <v>966</v>
      </c>
      <c r="L104" s="47"/>
      <c r="M104" s="106">
        <v>4.8273999999999999</v>
      </c>
      <c r="N104" s="46" t="s">
        <v>29</v>
      </c>
      <c r="O104" s="106" t="s">
        <v>30</v>
      </c>
      <c r="P104" s="100" t="s">
        <v>1004</v>
      </c>
      <c r="Q104" s="13"/>
      <c r="R104" s="106">
        <v>11.034000000000001</v>
      </c>
      <c r="S104" s="46" t="s">
        <v>27</v>
      </c>
      <c r="T104" s="106" t="s">
        <v>30</v>
      </c>
      <c r="U104" s="100" t="s">
        <v>1035</v>
      </c>
      <c r="V104" s="13"/>
      <c r="W104" s="104">
        <v>7.7114000000000003</v>
      </c>
      <c r="X104" s="46" t="s">
        <v>27</v>
      </c>
      <c r="Y104" s="100" t="s">
        <v>1084</v>
      </c>
      <c r="Z104" s="13"/>
      <c r="AA104" s="104">
        <v>84.3</v>
      </c>
      <c r="AB104" s="53"/>
      <c r="AC104" s="106">
        <v>88.1</v>
      </c>
      <c r="AD104" s="53"/>
      <c r="AE104" s="104">
        <v>80.8</v>
      </c>
      <c r="AF104" s="101"/>
      <c r="AG104" s="100" t="s">
        <v>1187</v>
      </c>
      <c r="AH104" s="50"/>
      <c r="AI104" s="46">
        <v>1.93654376065218</v>
      </c>
      <c r="AJ104" s="51"/>
      <c r="AK104" s="108">
        <v>2.65</v>
      </c>
      <c r="AL104" s="101"/>
      <c r="AM104" s="104">
        <v>12.666666666666666</v>
      </c>
      <c r="AN104" s="53"/>
      <c r="AO104" s="104">
        <v>3.8833333333333333</v>
      </c>
      <c r="AP104" s="53"/>
      <c r="AQ104" s="104">
        <v>18.616666666666667</v>
      </c>
      <c r="AR104" s="51"/>
      <c r="AS104" s="104">
        <v>5.5785123966942152</v>
      </c>
      <c r="AT104" s="62"/>
      <c r="AU104" s="104">
        <v>94.421487603305792</v>
      </c>
      <c r="AV104" s="101"/>
      <c r="AW104" s="105">
        <v>10100</v>
      </c>
    </row>
    <row r="105" spans="1:49" s="54" customFormat="1" ht="15.75" customHeight="1" x14ac:dyDescent="0.2">
      <c r="A105" s="8" t="s">
        <v>343</v>
      </c>
      <c r="B105" s="8" t="s">
        <v>344</v>
      </c>
      <c r="D105" s="104">
        <v>11.3283</v>
      </c>
      <c r="E105" s="46" t="s">
        <v>27</v>
      </c>
      <c r="F105" s="104" t="s">
        <v>28</v>
      </c>
      <c r="G105" s="86" t="s">
        <v>1006</v>
      </c>
      <c r="H105" s="13"/>
      <c r="I105" s="112">
        <v>0.67508999999999997</v>
      </c>
      <c r="J105" s="46" t="s">
        <v>27</v>
      </c>
      <c r="K105" s="108" t="s">
        <v>966</v>
      </c>
      <c r="L105" s="47"/>
      <c r="M105" s="108">
        <v>10.4062</v>
      </c>
      <c r="N105" s="46" t="s">
        <v>27</v>
      </c>
      <c r="O105" s="104" t="s">
        <v>28</v>
      </c>
      <c r="P105" s="100" t="s">
        <v>1094</v>
      </c>
      <c r="Q105" s="13"/>
      <c r="R105" s="108">
        <v>32.815800000000003</v>
      </c>
      <c r="S105" s="46" t="s">
        <v>26</v>
      </c>
      <c r="T105" s="108" t="s">
        <v>966</v>
      </c>
      <c r="U105" s="100" t="s">
        <v>977</v>
      </c>
      <c r="V105" s="13"/>
      <c r="W105" s="104">
        <v>8.1669999999999998</v>
      </c>
      <c r="X105" s="46" t="s">
        <v>26</v>
      </c>
      <c r="Y105" s="100" t="s">
        <v>1025</v>
      </c>
      <c r="Z105" s="13"/>
      <c r="AA105" s="108">
        <v>67.2</v>
      </c>
      <c r="AB105" s="53"/>
      <c r="AC105" s="108">
        <v>67.3</v>
      </c>
      <c r="AD105" s="53"/>
      <c r="AE105" s="108">
        <v>68.400000000000006</v>
      </c>
      <c r="AF105" s="101"/>
      <c r="AG105" s="100" t="s">
        <v>1187</v>
      </c>
      <c r="AH105" s="50"/>
      <c r="AI105" s="46">
        <v>2.6830376081570599</v>
      </c>
      <c r="AJ105" s="51"/>
      <c r="AK105" s="104">
        <v>2.2999999999999998</v>
      </c>
      <c r="AL105" s="101"/>
      <c r="AM105" s="106">
        <v>9.3000000000000007</v>
      </c>
      <c r="AN105" s="53"/>
      <c r="AO105" s="106">
        <v>3.75</v>
      </c>
      <c r="AP105" s="53"/>
      <c r="AQ105" s="106">
        <v>14.5</v>
      </c>
      <c r="AR105" s="51"/>
      <c r="AS105" s="104">
        <v>5.5785123966942152</v>
      </c>
      <c r="AT105" s="62"/>
      <c r="AU105" s="104">
        <v>94.421487603305792</v>
      </c>
      <c r="AV105" s="101"/>
      <c r="AW105" s="109">
        <v>12600</v>
      </c>
    </row>
    <row r="106" spans="1:49" s="54" customFormat="1" ht="15.75" customHeight="1" x14ac:dyDescent="0.2">
      <c r="A106" s="8" t="s">
        <v>363</v>
      </c>
      <c r="B106" s="8" t="s">
        <v>364</v>
      </c>
      <c r="D106" s="104">
        <v>9.5236000000000001</v>
      </c>
      <c r="E106" s="46" t="s">
        <v>26</v>
      </c>
      <c r="F106" s="106" t="s">
        <v>30</v>
      </c>
      <c r="G106" s="86" t="s">
        <v>974</v>
      </c>
      <c r="H106" s="13"/>
      <c r="I106" s="110">
        <v>0.34497</v>
      </c>
      <c r="J106" s="46" t="s">
        <v>26</v>
      </c>
      <c r="K106" s="106" t="s">
        <v>30</v>
      </c>
      <c r="L106" s="47"/>
      <c r="M106" s="104">
        <v>7.4291</v>
      </c>
      <c r="N106" s="46" t="s">
        <v>27</v>
      </c>
      <c r="O106" s="104" t="s">
        <v>28</v>
      </c>
      <c r="P106" s="100" t="s">
        <v>973</v>
      </c>
      <c r="Q106" s="13"/>
      <c r="R106" s="104">
        <v>22.915700000000001</v>
      </c>
      <c r="S106" s="46" t="s">
        <v>26</v>
      </c>
      <c r="T106" s="104" t="s">
        <v>28</v>
      </c>
      <c r="U106" s="100" t="s">
        <v>1014</v>
      </c>
      <c r="V106" s="13"/>
      <c r="W106" s="104">
        <v>7.7371999999999996</v>
      </c>
      <c r="X106" s="46" t="s">
        <v>27</v>
      </c>
      <c r="Y106" s="100" t="s">
        <v>1083</v>
      </c>
      <c r="Z106" s="13"/>
      <c r="AA106" s="104">
        <v>76.8</v>
      </c>
      <c r="AB106" s="53"/>
      <c r="AC106" s="104">
        <v>75.2</v>
      </c>
      <c r="AD106" s="53"/>
      <c r="AE106" s="104">
        <v>74.8</v>
      </c>
      <c r="AF106" s="101"/>
      <c r="AG106" s="100" t="s">
        <v>1187</v>
      </c>
      <c r="AH106" s="50"/>
      <c r="AI106" s="46">
        <v>2.5714570498104301</v>
      </c>
      <c r="AJ106" s="51"/>
      <c r="AK106" s="104">
        <v>2.2166666666666668</v>
      </c>
      <c r="AL106" s="101"/>
      <c r="AM106" s="104">
        <v>11.566666666666666</v>
      </c>
      <c r="AN106" s="53"/>
      <c r="AO106" s="104">
        <v>3.85</v>
      </c>
      <c r="AP106" s="53"/>
      <c r="AQ106" s="106">
        <v>13.466666666666667</v>
      </c>
      <c r="AR106" s="51"/>
      <c r="AS106" s="104">
        <v>5.5785123966942152</v>
      </c>
      <c r="AT106" s="62"/>
      <c r="AU106" s="104">
        <v>94.421487603305792</v>
      </c>
      <c r="AV106" s="101"/>
      <c r="AW106" s="105">
        <v>9900</v>
      </c>
    </row>
    <row r="107" spans="1:49" s="54" customFormat="1" ht="15.75" customHeight="1" x14ac:dyDescent="0.2">
      <c r="A107" s="8" t="s">
        <v>481</v>
      </c>
      <c r="B107" s="8" t="s">
        <v>482</v>
      </c>
      <c r="D107" s="108">
        <v>12.713900000000001</v>
      </c>
      <c r="E107" s="46" t="s">
        <v>27</v>
      </c>
      <c r="F107" s="104" t="s">
        <v>28</v>
      </c>
      <c r="G107" s="86" t="s">
        <v>977</v>
      </c>
      <c r="H107" s="13"/>
      <c r="I107" s="112">
        <v>0.70894999999999997</v>
      </c>
      <c r="J107" s="46" t="s">
        <v>29</v>
      </c>
      <c r="K107" s="104" t="s">
        <v>28</v>
      </c>
      <c r="L107" s="47"/>
      <c r="M107" s="106">
        <v>5.8133999999999997</v>
      </c>
      <c r="N107" s="46" t="s">
        <v>26</v>
      </c>
      <c r="O107" s="106" t="s">
        <v>30</v>
      </c>
      <c r="P107" s="100" t="s">
        <v>1043</v>
      </c>
      <c r="Q107" s="13"/>
      <c r="R107" s="106">
        <v>18.9526</v>
      </c>
      <c r="S107" s="46" t="s">
        <v>26</v>
      </c>
      <c r="T107" s="104" t="s">
        <v>28</v>
      </c>
      <c r="U107" s="100" t="s">
        <v>1035</v>
      </c>
      <c r="V107" s="13"/>
      <c r="W107" s="104">
        <v>8.1296999999999997</v>
      </c>
      <c r="X107" s="46" t="s">
        <v>27</v>
      </c>
      <c r="Y107" s="100" t="s">
        <v>1179</v>
      </c>
      <c r="Z107" s="13"/>
      <c r="AA107" s="46" t="s">
        <v>1057</v>
      </c>
      <c r="AB107" s="53"/>
      <c r="AC107" s="46" t="s">
        <v>1057</v>
      </c>
      <c r="AD107" s="53"/>
      <c r="AE107" s="46" t="s">
        <v>1057</v>
      </c>
      <c r="AF107" s="101"/>
      <c r="AG107" s="100" t="s">
        <v>1187</v>
      </c>
      <c r="AH107" s="50"/>
      <c r="AI107" s="46">
        <v>2.5429712078581299</v>
      </c>
      <c r="AJ107" s="51"/>
      <c r="AK107" s="108">
        <v>2.6166666666666667</v>
      </c>
      <c r="AL107" s="101"/>
      <c r="AM107" s="104">
        <v>11.15</v>
      </c>
      <c r="AN107" s="53"/>
      <c r="AO107" s="104">
        <v>3.8166666666666669</v>
      </c>
      <c r="AP107" s="53"/>
      <c r="AQ107" s="104">
        <v>14.766666666666667</v>
      </c>
      <c r="AR107" s="51"/>
      <c r="AS107" s="104">
        <v>5.5785123966942152</v>
      </c>
      <c r="AT107" s="62"/>
      <c r="AU107" s="104">
        <v>94.421487603305792</v>
      </c>
      <c r="AV107" s="101"/>
      <c r="AW107" s="105">
        <v>10900</v>
      </c>
    </row>
    <row r="108" spans="1:49" s="54" customFormat="1" ht="15.75" customHeight="1" x14ac:dyDescent="0.2">
      <c r="A108" s="8" t="s">
        <v>535</v>
      </c>
      <c r="B108" s="8" t="s">
        <v>536</v>
      </c>
      <c r="D108" s="104">
        <v>11.331200000000001</v>
      </c>
      <c r="E108" s="46" t="s">
        <v>27</v>
      </c>
      <c r="F108" s="104" t="s">
        <v>28</v>
      </c>
      <c r="G108" s="86" t="s">
        <v>1002</v>
      </c>
      <c r="H108" s="13"/>
      <c r="I108" s="111">
        <v>0.40775</v>
      </c>
      <c r="J108" s="46" t="s">
        <v>26</v>
      </c>
      <c r="K108" s="106" t="s">
        <v>30</v>
      </c>
      <c r="L108" s="47"/>
      <c r="M108" s="104">
        <v>7.2107999999999999</v>
      </c>
      <c r="N108" s="46" t="s">
        <v>27</v>
      </c>
      <c r="O108" s="104" t="s">
        <v>28</v>
      </c>
      <c r="P108" s="100" t="s">
        <v>1063</v>
      </c>
      <c r="Q108" s="13"/>
      <c r="R108" s="106">
        <v>17.962499999999999</v>
      </c>
      <c r="S108" s="46" t="s">
        <v>27</v>
      </c>
      <c r="T108" s="106" t="s">
        <v>30</v>
      </c>
      <c r="U108" s="100" t="s">
        <v>1035</v>
      </c>
      <c r="V108" s="13"/>
      <c r="W108" s="104">
        <v>7.7045000000000003</v>
      </c>
      <c r="X108" s="46" t="s">
        <v>26</v>
      </c>
      <c r="Y108" s="100" t="s">
        <v>1141</v>
      </c>
      <c r="Z108" s="13"/>
      <c r="AA108" s="46" t="s">
        <v>1057</v>
      </c>
      <c r="AB108" s="53"/>
      <c r="AC108" s="46" t="s">
        <v>1057</v>
      </c>
      <c r="AD108" s="53"/>
      <c r="AE108" s="46" t="s">
        <v>1057</v>
      </c>
      <c r="AF108" s="101"/>
      <c r="AG108" s="100" t="s">
        <v>1187</v>
      </c>
      <c r="AH108" s="50"/>
      <c r="AI108" s="46">
        <v>1.7782633825513201</v>
      </c>
      <c r="AJ108" s="51"/>
      <c r="AK108" s="108">
        <v>2.4833333333333334</v>
      </c>
      <c r="AL108" s="101"/>
      <c r="AM108" s="108">
        <v>14.366666666666667</v>
      </c>
      <c r="AN108" s="53"/>
      <c r="AO108" s="104">
        <v>4</v>
      </c>
      <c r="AP108" s="53"/>
      <c r="AQ108" s="104">
        <v>15.483333333333333</v>
      </c>
      <c r="AR108" s="51"/>
      <c r="AS108" s="108">
        <v>4.2857142857142856</v>
      </c>
      <c r="AT108" s="62"/>
      <c r="AU108" s="108">
        <v>95.714285714285722</v>
      </c>
      <c r="AV108" s="101"/>
      <c r="AW108" s="105">
        <v>11000</v>
      </c>
    </row>
    <row r="109" spans="1:49" s="54" customFormat="1" ht="15.75" customHeight="1" x14ac:dyDescent="0.2">
      <c r="A109" s="8" t="s">
        <v>551</v>
      </c>
      <c r="B109" s="8" t="s">
        <v>552</v>
      </c>
      <c r="D109" s="108">
        <v>13.8757</v>
      </c>
      <c r="E109" s="46" t="s">
        <v>27</v>
      </c>
      <c r="F109" s="108" t="s">
        <v>966</v>
      </c>
      <c r="G109" s="86" t="s">
        <v>968</v>
      </c>
      <c r="H109" s="13"/>
      <c r="I109" s="111">
        <v>0.45523999999999998</v>
      </c>
      <c r="J109" s="46" t="s">
        <v>29</v>
      </c>
      <c r="K109" s="104" t="s">
        <v>28</v>
      </c>
      <c r="L109" s="47"/>
      <c r="M109" s="104">
        <v>9.0046999999999997</v>
      </c>
      <c r="N109" s="46" t="s">
        <v>29</v>
      </c>
      <c r="O109" s="104" t="s">
        <v>28</v>
      </c>
      <c r="P109" s="100" t="s">
        <v>1113</v>
      </c>
      <c r="Q109" s="13"/>
      <c r="R109" s="104">
        <v>24.318999999999999</v>
      </c>
      <c r="S109" s="46" t="s">
        <v>29</v>
      </c>
      <c r="T109" s="104" t="s">
        <v>28</v>
      </c>
      <c r="U109" s="100" t="s">
        <v>986</v>
      </c>
      <c r="V109" s="13"/>
      <c r="W109" s="104">
        <v>10.124599999999999</v>
      </c>
      <c r="X109" s="46" t="s">
        <v>27</v>
      </c>
      <c r="Y109" s="100" t="s">
        <v>1135</v>
      </c>
      <c r="Z109" s="13"/>
      <c r="AA109" s="104">
        <v>78.5</v>
      </c>
      <c r="AB109" s="53"/>
      <c r="AC109" s="104">
        <v>78.5</v>
      </c>
      <c r="AD109" s="53"/>
      <c r="AE109" s="104">
        <v>81</v>
      </c>
      <c r="AF109" s="101"/>
      <c r="AG109" s="100" t="s">
        <v>1187</v>
      </c>
      <c r="AH109" s="50"/>
      <c r="AI109" s="46">
        <v>2.33968976294834</v>
      </c>
      <c r="AJ109" s="51"/>
      <c r="AK109" s="108">
        <v>2.4</v>
      </c>
      <c r="AL109" s="101"/>
      <c r="AM109" s="104">
        <v>11.916666666666666</v>
      </c>
      <c r="AN109" s="53"/>
      <c r="AO109" s="104">
        <v>3.8</v>
      </c>
      <c r="AP109" s="53"/>
      <c r="AQ109" s="106">
        <v>12.733333333333333</v>
      </c>
      <c r="AR109" s="51"/>
      <c r="AS109" s="106">
        <v>11.111111111111111</v>
      </c>
      <c r="AT109" s="62"/>
      <c r="AU109" s="106">
        <v>88.888888888888886</v>
      </c>
      <c r="AV109" s="101"/>
      <c r="AW109" s="109">
        <v>12300</v>
      </c>
    </row>
    <row r="110" spans="1:49" s="54" customFormat="1" x14ac:dyDescent="0.2">
      <c r="A110" s="8"/>
      <c r="B110" s="8"/>
      <c r="D110" s="82"/>
      <c r="E110" s="46"/>
      <c r="F110" s="83"/>
      <c r="G110" s="72"/>
      <c r="H110" s="13"/>
      <c r="I110" s="68"/>
      <c r="J110" s="46"/>
      <c r="K110" s="73"/>
      <c r="L110" s="47"/>
      <c r="M110" s="82"/>
      <c r="N110" s="46"/>
      <c r="O110" s="46"/>
      <c r="P110" s="72"/>
      <c r="Q110" s="48"/>
      <c r="R110" s="82"/>
      <c r="S110" s="46"/>
      <c r="T110" s="46"/>
      <c r="U110" s="72"/>
      <c r="V110" s="48"/>
      <c r="W110" s="52"/>
      <c r="X110" s="48"/>
      <c r="Y110" s="11"/>
      <c r="Z110" s="48"/>
      <c r="AA110" s="46"/>
      <c r="AB110" s="46"/>
      <c r="AC110" s="72"/>
      <c r="AD110" s="48"/>
      <c r="AE110" s="46"/>
      <c r="AF110" s="53"/>
      <c r="AG110" s="46"/>
      <c r="AH110" s="53"/>
      <c r="AI110" s="46"/>
      <c r="AJ110" s="48"/>
      <c r="AK110" s="49"/>
      <c r="AL110" s="50"/>
      <c r="AM110" s="49"/>
      <c r="AN110" s="51"/>
      <c r="AO110" s="46"/>
      <c r="AP110" s="48"/>
      <c r="AQ110" s="46"/>
      <c r="AR110" s="53"/>
      <c r="AS110" s="46"/>
      <c r="AT110" s="53"/>
      <c r="AU110" s="46"/>
      <c r="AV110" s="51"/>
      <c r="AW110" s="49"/>
    </row>
    <row r="111" spans="1:49" s="36" customFormat="1" ht="15.75" customHeight="1" x14ac:dyDescent="0.2">
      <c r="A111" s="74"/>
      <c r="B111" s="75" t="s">
        <v>940</v>
      </c>
      <c r="C111" s="21"/>
      <c r="D111" s="76"/>
      <c r="E111" s="76"/>
      <c r="F111" s="76"/>
      <c r="G111" s="76"/>
      <c r="H111" s="77"/>
      <c r="I111" s="76"/>
      <c r="J111" s="76"/>
      <c r="K111" s="76"/>
      <c r="L111" s="78"/>
      <c r="M111" s="76"/>
      <c r="N111" s="76"/>
      <c r="O111" s="76"/>
      <c r="P111" s="76"/>
      <c r="Q111" s="77"/>
      <c r="R111" s="76"/>
      <c r="S111" s="76"/>
      <c r="T111" s="79"/>
      <c r="U111" s="79"/>
      <c r="V111" s="80"/>
      <c r="W111" s="79"/>
      <c r="X111" s="21"/>
      <c r="Y111" s="79"/>
      <c r="Z111" s="21"/>
      <c r="AA111" s="79"/>
      <c r="AB111" s="76"/>
      <c r="AC111" s="79"/>
      <c r="AD111" s="21"/>
      <c r="AE111" s="79"/>
      <c r="AF111" s="21"/>
      <c r="AG111" s="81"/>
      <c r="AH111" s="21"/>
      <c r="AI111" s="81"/>
      <c r="AJ111" s="21"/>
      <c r="AK111" s="81"/>
      <c r="AM111" s="81"/>
      <c r="AO111" s="81"/>
      <c r="AQ111" s="81"/>
      <c r="AS111" s="81"/>
      <c r="AU111" s="81"/>
      <c r="AW111" s="81"/>
    </row>
    <row r="112" spans="1:49" s="54" customFormat="1" ht="15.75" customHeight="1" x14ac:dyDescent="0.2">
      <c r="A112" s="8" t="s">
        <v>130</v>
      </c>
      <c r="B112" s="8" t="s">
        <v>131</v>
      </c>
      <c r="D112" s="108">
        <v>15.6274</v>
      </c>
      <c r="E112" s="46" t="s">
        <v>27</v>
      </c>
      <c r="F112" s="108" t="s">
        <v>966</v>
      </c>
      <c r="G112" s="86" t="s">
        <v>980</v>
      </c>
      <c r="H112" s="13"/>
      <c r="I112" s="111">
        <v>0.55130000000000001</v>
      </c>
      <c r="J112" s="46" t="s">
        <v>26</v>
      </c>
      <c r="K112" s="104" t="s">
        <v>28</v>
      </c>
      <c r="L112" s="47"/>
      <c r="M112" s="104">
        <v>9.1865000000000006</v>
      </c>
      <c r="N112" s="46" t="s">
        <v>27</v>
      </c>
      <c r="O112" s="104" t="s">
        <v>28</v>
      </c>
      <c r="P112" s="100" t="s">
        <v>972</v>
      </c>
      <c r="Q112" s="13"/>
      <c r="R112" s="104">
        <v>20.965699999999998</v>
      </c>
      <c r="S112" s="46" t="s">
        <v>26</v>
      </c>
      <c r="T112" s="104" t="s">
        <v>28</v>
      </c>
      <c r="U112" s="100" t="s">
        <v>1068</v>
      </c>
      <c r="V112" s="13"/>
      <c r="W112" s="104">
        <v>10.976900000000001</v>
      </c>
      <c r="X112" s="46" t="s">
        <v>26</v>
      </c>
      <c r="Y112" s="100" t="s">
        <v>1131</v>
      </c>
      <c r="Z112" s="13"/>
      <c r="AA112" s="46" t="s">
        <v>1057</v>
      </c>
      <c r="AB112" s="53"/>
      <c r="AC112" s="46" t="s">
        <v>1057</v>
      </c>
      <c r="AD112" s="53"/>
      <c r="AE112" s="46" t="s">
        <v>1057</v>
      </c>
      <c r="AF112" s="101"/>
      <c r="AG112" s="100" t="s">
        <v>1187</v>
      </c>
      <c r="AH112" s="50"/>
      <c r="AI112" s="46">
        <v>2.8589778076247101</v>
      </c>
      <c r="AJ112" s="51"/>
      <c r="AK112" s="104">
        <v>2.1666666666666665</v>
      </c>
      <c r="AL112" s="101"/>
      <c r="AM112" s="104">
        <v>13.233333333333333</v>
      </c>
      <c r="AN112" s="53"/>
      <c r="AO112" s="106">
        <v>3.6333333333333333</v>
      </c>
      <c r="AP112" s="53"/>
      <c r="AQ112" s="104">
        <v>15.716666666666667</v>
      </c>
      <c r="AR112" s="51"/>
      <c r="AS112" s="104">
        <v>8.0459770114942533</v>
      </c>
      <c r="AT112" s="62"/>
      <c r="AU112" s="104">
        <v>91.954022988505741</v>
      </c>
      <c r="AV112" s="101"/>
      <c r="AW112" s="105">
        <v>11000</v>
      </c>
    </row>
    <row r="113" spans="1:49" s="54" customFormat="1" x14ac:dyDescent="0.2">
      <c r="A113" s="8"/>
      <c r="B113" s="8"/>
      <c r="D113" s="82"/>
      <c r="E113" s="46"/>
      <c r="F113" s="83"/>
      <c r="G113" s="72"/>
      <c r="H113" s="13"/>
      <c r="I113" s="68"/>
      <c r="J113" s="46"/>
      <c r="K113" s="73"/>
      <c r="L113" s="47"/>
      <c r="M113" s="82"/>
      <c r="N113" s="46"/>
      <c r="O113" s="46"/>
      <c r="P113" s="72"/>
      <c r="Q113" s="48"/>
      <c r="R113" s="82"/>
      <c r="S113" s="46"/>
      <c r="T113" s="46"/>
      <c r="U113" s="72"/>
      <c r="V113" s="48"/>
      <c r="W113" s="52"/>
      <c r="X113" s="48"/>
      <c r="Y113" s="11"/>
      <c r="Z113" s="48"/>
      <c r="AA113" s="46"/>
      <c r="AB113" s="46"/>
      <c r="AC113" s="72"/>
      <c r="AD113" s="48"/>
      <c r="AE113" s="46"/>
      <c r="AF113" s="53"/>
      <c r="AG113" s="46"/>
      <c r="AH113" s="53"/>
      <c r="AI113" s="46"/>
      <c r="AJ113" s="48"/>
      <c r="AK113" s="49"/>
      <c r="AL113" s="50"/>
      <c r="AM113" s="49"/>
      <c r="AN113" s="51"/>
      <c r="AO113" s="46"/>
      <c r="AP113" s="48"/>
      <c r="AQ113" s="46"/>
      <c r="AR113" s="53"/>
      <c r="AS113" s="46"/>
      <c r="AT113" s="53"/>
      <c r="AU113" s="46"/>
      <c r="AV113" s="51"/>
      <c r="AW113" s="49"/>
    </row>
    <row r="114" spans="1:49" s="36" customFormat="1" ht="15.75" customHeight="1" x14ac:dyDescent="0.2">
      <c r="A114" s="74"/>
      <c r="B114" s="75" t="s">
        <v>941</v>
      </c>
      <c r="C114" s="21"/>
      <c r="D114" s="76"/>
      <c r="E114" s="76"/>
      <c r="F114" s="76"/>
      <c r="G114" s="76"/>
      <c r="H114" s="77"/>
      <c r="I114" s="76"/>
      <c r="J114" s="76"/>
      <c r="K114" s="76"/>
      <c r="L114" s="78"/>
      <c r="M114" s="76"/>
      <c r="N114" s="76"/>
      <c r="O114" s="76"/>
      <c r="P114" s="76"/>
      <c r="Q114" s="77"/>
      <c r="R114" s="76"/>
      <c r="S114" s="76"/>
      <c r="T114" s="79"/>
      <c r="U114" s="79"/>
      <c r="V114" s="80"/>
      <c r="W114" s="79"/>
      <c r="X114" s="21"/>
      <c r="Y114" s="79"/>
      <c r="Z114" s="21"/>
      <c r="AA114" s="79"/>
      <c r="AB114" s="76"/>
      <c r="AC114" s="79"/>
      <c r="AD114" s="21"/>
      <c r="AE114" s="79"/>
      <c r="AF114" s="21"/>
      <c r="AG114" s="81"/>
      <c r="AH114" s="21"/>
      <c r="AI114" s="81"/>
      <c r="AJ114" s="21"/>
      <c r="AK114" s="81"/>
      <c r="AM114" s="81"/>
      <c r="AO114" s="81"/>
      <c r="AQ114" s="81"/>
      <c r="AS114" s="81"/>
      <c r="AU114" s="81"/>
      <c r="AW114" s="81"/>
    </row>
    <row r="115" spans="1:49" s="54" customFormat="1" ht="15.75" customHeight="1" x14ac:dyDescent="0.2">
      <c r="A115" s="8" t="s">
        <v>215</v>
      </c>
      <c r="B115" s="8" t="s">
        <v>216</v>
      </c>
      <c r="D115" s="104">
        <v>10.0063</v>
      </c>
      <c r="E115" s="46" t="s">
        <v>27</v>
      </c>
      <c r="F115" s="104" t="s">
        <v>28</v>
      </c>
      <c r="G115" s="86" t="s">
        <v>988</v>
      </c>
      <c r="H115" s="13"/>
      <c r="I115" s="111">
        <v>0.49772</v>
      </c>
      <c r="J115" s="46" t="s">
        <v>27</v>
      </c>
      <c r="K115" s="104" t="s">
        <v>28</v>
      </c>
      <c r="L115" s="47"/>
      <c r="M115" s="104">
        <v>8.4612999999999996</v>
      </c>
      <c r="N115" s="46" t="s">
        <v>27</v>
      </c>
      <c r="O115" s="104" t="s">
        <v>28</v>
      </c>
      <c r="P115" s="100" t="s">
        <v>980</v>
      </c>
      <c r="Q115" s="13"/>
      <c r="R115" s="104">
        <v>29.3553</v>
      </c>
      <c r="S115" s="46" t="s">
        <v>26</v>
      </c>
      <c r="T115" s="104" t="s">
        <v>28</v>
      </c>
      <c r="U115" s="100" t="s">
        <v>986</v>
      </c>
      <c r="V115" s="13"/>
      <c r="W115" s="108">
        <v>12.6714</v>
      </c>
      <c r="X115" s="46" t="s">
        <v>26</v>
      </c>
      <c r="Y115" s="100" t="s">
        <v>978</v>
      </c>
      <c r="Z115" s="13"/>
      <c r="AA115" s="104">
        <v>75.099999999999994</v>
      </c>
      <c r="AB115" s="53"/>
      <c r="AC115" s="108">
        <v>73.400000000000006</v>
      </c>
      <c r="AD115" s="53"/>
      <c r="AE115" s="104">
        <v>75</v>
      </c>
      <c r="AF115" s="101"/>
      <c r="AG115" s="100" t="s">
        <v>1187</v>
      </c>
      <c r="AH115" s="50"/>
      <c r="AI115" s="46">
        <v>0.91179233999890996</v>
      </c>
      <c r="AJ115" s="51"/>
      <c r="AK115" s="106">
        <v>1.5</v>
      </c>
      <c r="AL115" s="101"/>
      <c r="AM115" s="106">
        <v>10.233333333333333</v>
      </c>
      <c r="AN115" s="53"/>
      <c r="AO115" s="104">
        <v>3.8833333333333333</v>
      </c>
      <c r="AP115" s="53"/>
      <c r="AQ115" s="106">
        <v>12.533333333333333</v>
      </c>
      <c r="AR115" s="51"/>
      <c r="AS115" s="104">
        <v>8.5106382978723403</v>
      </c>
      <c r="AT115" s="62"/>
      <c r="AU115" s="104">
        <v>91.489361702127653</v>
      </c>
      <c r="AV115" s="101"/>
      <c r="AW115" s="105">
        <v>10300</v>
      </c>
    </row>
    <row r="116" spans="1:49" s="54" customFormat="1" ht="15.75" customHeight="1" x14ac:dyDescent="0.2">
      <c r="A116" s="8" t="s">
        <v>219</v>
      </c>
      <c r="B116" s="8" t="s">
        <v>220</v>
      </c>
      <c r="D116" s="104">
        <v>8.9334000000000007</v>
      </c>
      <c r="E116" s="46" t="s">
        <v>27</v>
      </c>
      <c r="F116" s="104" t="s">
        <v>28</v>
      </c>
      <c r="G116" s="86" t="s">
        <v>967</v>
      </c>
      <c r="H116" s="13"/>
      <c r="I116" s="111">
        <v>0.44541999999999998</v>
      </c>
      <c r="J116" s="46" t="s">
        <v>27</v>
      </c>
      <c r="K116" s="104" t="s">
        <v>28</v>
      </c>
      <c r="L116" s="47"/>
      <c r="M116" s="104">
        <v>8.1577000000000002</v>
      </c>
      <c r="N116" s="46" t="s">
        <v>27</v>
      </c>
      <c r="O116" s="104" t="s">
        <v>28</v>
      </c>
      <c r="P116" s="100" t="s">
        <v>1070</v>
      </c>
      <c r="Q116" s="13"/>
      <c r="R116" s="104">
        <v>25.8795</v>
      </c>
      <c r="S116" s="46" t="s">
        <v>27</v>
      </c>
      <c r="T116" s="106" t="s">
        <v>30</v>
      </c>
      <c r="U116" s="100" t="s">
        <v>998</v>
      </c>
      <c r="V116" s="13"/>
      <c r="W116" s="104">
        <v>9.7141999999999999</v>
      </c>
      <c r="X116" s="46" t="s">
        <v>27</v>
      </c>
      <c r="Y116" s="100" t="s">
        <v>1021</v>
      </c>
      <c r="Z116" s="13"/>
      <c r="AA116" s="104">
        <v>84.2</v>
      </c>
      <c r="AB116" s="53"/>
      <c r="AC116" s="104">
        <v>79.099999999999994</v>
      </c>
      <c r="AD116" s="53"/>
      <c r="AE116" s="104">
        <v>78.099999999999994</v>
      </c>
      <c r="AF116" s="101"/>
      <c r="AG116" s="100" t="s">
        <v>1187</v>
      </c>
      <c r="AH116" s="50"/>
      <c r="AI116" s="46">
        <v>1.4873091848536599</v>
      </c>
      <c r="AJ116" s="51"/>
      <c r="AK116" s="106">
        <v>1.6</v>
      </c>
      <c r="AL116" s="101"/>
      <c r="AM116" s="104">
        <v>11.05</v>
      </c>
      <c r="AN116" s="53"/>
      <c r="AO116" s="104">
        <v>3.9333333333333331</v>
      </c>
      <c r="AP116" s="53"/>
      <c r="AQ116" s="104">
        <v>15.583333333333334</v>
      </c>
      <c r="AR116" s="51"/>
      <c r="AS116" s="104">
        <v>6.3492063492063489</v>
      </c>
      <c r="AT116" s="62"/>
      <c r="AU116" s="104">
        <v>93.650793650793645</v>
      </c>
      <c r="AV116" s="101"/>
      <c r="AW116" s="105">
        <v>8600</v>
      </c>
    </row>
    <row r="117" spans="1:49" s="54" customFormat="1" ht="15.75" customHeight="1" x14ac:dyDescent="0.2">
      <c r="A117" s="8" t="s">
        <v>355</v>
      </c>
      <c r="B117" s="8" t="s">
        <v>356</v>
      </c>
      <c r="D117" s="104">
        <v>11.1944</v>
      </c>
      <c r="E117" s="46" t="s">
        <v>27</v>
      </c>
      <c r="F117" s="104" t="s">
        <v>28</v>
      </c>
      <c r="G117" s="86" t="s">
        <v>1039</v>
      </c>
      <c r="H117" s="13"/>
      <c r="I117" s="111">
        <v>0.53186</v>
      </c>
      <c r="J117" s="46" t="s">
        <v>26</v>
      </c>
      <c r="K117" s="104" t="s">
        <v>28</v>
      </c>
      <c r="L117" s="47"/>
      <c r="M117" s="104">
        <v>8.8137000000000008</v>
      </c>
      <c r="N117" s="46" t="s">
        <v>27</v>
      </c>
      <c r="O117" s="106" t="s">
        <v>30</v>
      </c>
      <c r="P117" s="100" t="s">
        <v>1095</v>
      </c>
      <c r="Q117" s="13"/>
      <c r="R117" s="108">
        <v>30.113499999999998</v>
      </c>
      <c r="S117" s="46" t="s">
        <v>27</v>
      </c>
      <c r="T117" s="104" t="s">
        <v>28</v>
      </c>
      <c r="U117" s="100" t="s">
        <v>1052</v>
      </c>
      <c r="V117" s="13"/>
      <c r="W117" s="104">
        <v>11.1694</v>
      </c>
      <c r="X117" s="46" t="s">
        <v>26</v>
      </c>
      <c r="Y117" s="100" t="s">
        <v>1165</v>
      </c>
      <c r="Z117" s="13"/>
      <c r="AA117" s="104">
        <v>75.400000000000006</v>
      </c>
      <c r="AB117" s="53"/>
      <c r="AC117" s="104">
        <v>73.900000000000006</v>
      </c>
      <c r="AD117" s="53"/>
      <c r="AE117" s="108">
        <v>69.599999999999994</v>
      </c>
      <c r="AF117" s="101"/>
      <c r="AG117" s="100" t="s">
        <v>1187</v>
      </c>
      <c r="AH117" s="50"/>
      <c r="AI117" s="46">
        <v>1.66738362454728</v>
      </c>
      <c r="AJ117" s="51"/>
      <c r="AK117" s="106">
        <v>1.5166666666666666</v>
      </c>
      <c r="AL117" s="101"/>
      <c r="AM117" s="104">
        <v>11.033333333333333</v>
      </c>
      <c r="AN117" s="53"/>
      <c r="AO117" s="104">
        <v>3.85</v>
      </c>
      <c r="AP117" s="53"/>
      <c r="AQ117" s="104">
        <v>16.05</v>
      </c>
      <c r="AR117" s="51"/>
      <c r="AS117" s="104">
        <v>8.5106382978723403</v>
      </c>
      <c r="AT117" s="62"/>
      <c r="AU117" s="104">
        <v>91.489361702127653</v>
      </c>
      <c r="AV117" s="101"/>
      <c r="AW117" s="105">
        <v>11000</v>
      </c>
    </row>
    <row r="118" spans="1:49" s="54" customFormat="1" ht="15.75" customHeight="1" x14ac:dyDescent="0.2">
      <c r="A118" s="8" t="s">
        <v>381</v>
      </c>
      <c r="B118" s="8" t="s">
        <v>382</v>
      </c>
      <c r="D118" s="104">
        <v>9.8636999999999997</v>
      </c>
      <c r="E118" s="46" t="s">
        <v>27</v>
      </c>
      <c r="F118" s="104" t="s">
        <v>28</v>
      </c>
      <c r="G118" s="86" t="s">
        <v>987</v>
      </c>
      <c r="H118" s="13"/>
      <c r="I118" s="111">
        <v>0.51493</v>
      </c>
      <c r="J118" s="46" t="s">
        <v>27</v>
      </c>
      <c r="K118" s="104" t="s">
        <v>28</v>
      </c>
      <c r="L118" s="47"/>
      <c r="M118" s="108">
        <v>10.115500000000001</v>
      </c>
      <c r="N118" s="46" t="s">
        <v>29</v>
      </c>
      <c r="O118" s="104" t="s">
        <v>28</v>
      </c>
      <c r="P118" s="100" t="s">
        <v>1099</v>
      </c>
      <c r="Q118" s="13"/>
      <c r="R118" s="108">
        <v>33.264299999999999</v>
      </c>
      <c r="S118" s="46" t="s">
        <v>29</v>
      </c>
      <c r="T118" s="108" t="s">
        <v>966</v>
      </c>
      <c r="U118" s="100" t="s">
        <v>993</v>
      </c>
      <c r="V118" s="13"/>
      <c r="W118" s="104">
        <v>10.092700000000001</v>
      </c>
      <c r="X118" s="46" t="s">
        <v>27</v>
      </c>
      <c r="Y118" s="100" t="s">
        <v>983</v>
      </c>
      <c r="Z118" s="13"/>
      <c r="AA118" s="108">
        <v>68.3</v>
      </c>
      <c r="AB118" s="53"/>
      <c r="AC118" s="108">
        <v>64.2</v>
      </c>
      <c r="AD118" s="53"/>
      <c r="AE118" s="108">
        <v>65</v>
      </c>
      <c r="AF118" s="101"/>
      <c r="AG118" s="100" t="s">
        <v>1187</v>
      </c>
      <c r="AH118" s="50"/>
      <c r="AI118" s="46">
        <v>1.5083108908754601</v>
      </c>
      <c r="AJ118" s="51"/>
      <c r="AK118" s="106">
        <v>1.5833333333333333</v>
      </c>
      <c r="AL118" s="101"/>
      <c r="AM118" s="104">
        <v>11.133333333333333</v>
      </c>
      <c r="AN118" s="53"/>
      <c r="AO118" s="104">
        <v>3.8333333333333335</v>
      </c>
      <c r="AP118" s="53"/>
      <c r="AQ118" s="104">
        <v>16.649999999999999</v>
      </c>
      <c r="AR118" s="51"/>
      <c r="AS118" s="104">
        <v>6.3492063492063489</v>
      </c>
      <c r="AT118" s="62"/>
      <c r="AU118" s="104">
        <v>93.650793650793645</v>
      </c>
      <c r="AV118" s="101"/>
      <c r="AW118" s="105">
        <v>11500</v>
      </c>
    </row>
    <row r="119" spans="1:49" s="54" customFormat="1" ht="15.75" customHeight="1" x14ac:dyDescent="0.2">
      <c r="A119" s="8" t="s">
        <v>461</v>
      </c>
      <c r="B119" s="8" t="s">
        <v>462</v>
      </c>
      <c r="D119" s="104">
        <v>9.7658000000000005</v>
      </c>
      <c r="E119" s="46" t="s">
        <v>27</v>
      </c>
      <c r="F119" s="106" t="s">
        <v>30</v>
      </c>
      <c r="G119" s="86" t="s">
        <v>975</v>
      </c>
      <c r="H119" s="13"/>
      <c r="I119" s="111">
        <v>0.43785000000000002</v>
      </c>
      <c r="J119" s="46" t="s">
        <v>27</v>
      </c>
      <c r="K119" s="106" t="s">
        <v>30</v>
      </c>
      <c r="L119" s="47"/>
      <c r="M119" s="104">
        <v>8.8140000000000001</v>
      </c>
      <c r="N119" s="46" t="s">
        <v>26</v>
      </c>
      <c r="O119" s="104" t="s">
        <v>28</v>
      </c>
      <c r="P119" s="100" t="s">
        <v>1087</v>
      </c>
      <c r="Q119" s="13"/>
      <c r="R119" s="104">
        <v>28.574100000000001</v>
      </c>
      <c r="S119" s="46" t="s">
        <v>27</v>
      </c>
      <c r="T119" s="108" t="s">
        <v>966</v>
      </c>
      <c r="U119" s="100" t="s">
        <v>1122</v>
      </c>
      <c r="V119" s="13"/>
      <c r="W119" s="104">
        <v>8.3954000000000004</v>
      </c>
      <c r="X119" s="46" t="s">
        <v>26</v>
      </c>
      <c r="Y119" s="100" t="s">
        <v>997</v>
      </c>
      <c r="Z119" s="13"/>
      <c r="AA119" s="46" t="s">
        <v>1057</v>
      </c>
      <c r="AB119" s="53"/>
      <c r="AC119" s="46" t="s">
        <v>1057</v>
      </c>
      <c r="AD119" s="53"/>
      <c r="AE119" s="46" t="s">
        <v>1057</v>
      </c>
      <c r="AF119" s="101"/>
      <c r="AG119" s="100" t="s">
        <v>1187</v>
      </c>
      <c r="AH119" s="50"/>
      <c r="AI119" s="46">
        <v>1.4858048803858299</v>
      </c>
      <c r="AJ119" s="51"/>
      <c r="AK119" s="106">
        <v>1.6833333333333333</v>
      </c>
      <c r="AL119" s="101"/>
      <c r="AM119" s="104">
        <v>11.45</v>
      </c>
      <c r="AN119" s="53"/>
      <c r="AO119" s="108">
        <v>4.1833333333333336</v>
      </c>
      <c r="AP119" s="53"/>
      <c r="AQ119" s="104">
        <v>17.066666666666666</v>
      </c>
      <c r="AR119" s="51"/>
      <c r="AS119" s="104">
        <v>8.5106382978723403</v>
      </c>
      <c r="AT119" s="62"/>
      <c r="AU119" s="104">
        <v>91.489361702127653</v>
      </c>
      <c r="AV119" s="101"/>
      <c r="AW119" s="105">
        <v>8900</v>
      </c>
    </row>
    <row r="120" spans="1:49" s="54" customFormat="1" x14ac:dyDescent="0.2">
      <c r="A120" s="8"/>
      <c r="B120" s="8"/>
      <c r="D120" s="82"/>
      <c r="E120" s="46"/>
      <c r="F120" s="83"/>
      <c r="G120" s="72"/>
      <c r="H120" s="13"/>
      <c r="I120" s="68"/>
      <c r="J120" s="46"/>
      <c r="K120" s="73"/>
      <c r="L120" s="47"/>
      <c r="M120" s="82"/>
      <c r="N120" s="46"/>
      <c r="O120" s="46"/>
      <c r="P120" s="72"/>
      <c r="Q120" s="48"/>
      <c r="R120" s="82"/>
      <c r="S120" s="46"/>
      <c r="T120" s="46"/>
      <c r="U120" s="72"/>
      <c r="V120" s="48"/>
      <c r="W120" s="52"/>
      <c r="X120" s="48"/>
      <c r="Y120" s="11"/>
      <c r="Z120" s="48"/>
      <c r="AA120" s="46"/>
      <c r="AB120" s="46"/>
      <c r="AC120" s="72"/>
      <c r="AD120" s="48"/>
      <c r="AE120" s="46"/>
      <c r="AF120" s="53"/>
      <c r="AG120" s="46"/>
      <c r="AH120" s="53"/>
      <c r="AI120" s="46"/>
      <c r="AJ120" s="48"/>
      <c r="AK120" s="49"/>
      <c r="AL120" s="50"/>
      <c r="AM120" s="49"/>
      <c r="AN120" s="51"/>
      <c r="AO120" s="46"/>
      <c r="AP120" s="48"/>
      <c r="AQ120" s="46"/>
      <c r="AR120" s="53"/>
      <c r="AS120" s="46"/>
      <c r="AT120" s="53"/>
      <c r="AU120" s="46"/>
      <c r="AV120" s="51"/>
      <c r="AW120" s="49"/>
    </row>
    <row r="121" spans="1:49" s="36" customFormat="1" ht="15.75" customHeight="1" x14ac:dyDescent="0.2">
      <c r="A121" s="74"/>
      <c r="B121" s="75" t="s">
        <v>942</v>
      </c>
      <c r="C121" s="21"/>
      <c r="D121" s="76"/>
      <c r="E121" s="76"/>
      <c r="F121" s="76"/>
      <c r="G121" s="76"/>
      <c r="H121" s="77"/>
      <c r="I121" s="76"/>
      <c r="J121" s="76"/>
      <c r="K121" s="76"/>
      <c r="L121" s="78"/>
      <c r="M121" s="76"/>
      <c r="N121" s="76"/>
      <c r="O121" s="76"/>
      <c r="P121" s="76"/>
      <c r="Q121" s="77"/>
      <c r="R121" s="76"/>
      <c r="S121" s="76"/>
      <c r="T121" s="79"/>
      <c r="U121" s="79"/>
      <c r="V121" s="80"/>
      <c r="W121" s="79"/>
      <c r="X121" s="21"/>
      <c r="Y121" s="79"/>
      <c r="Z121" s="21"/>
      <c r="AA121" s="79"/>
      <c r="AB121" s="76"/>
      <c r="AC121" s="79"/>
      <c r="AD121" s="21"/>
      <c r="AE121" s="79"/>
      <c r="AF121" s="21"/>
      <c r="AG121" s="81"/>
      <c r="AH121" s="21"/>
      <c r="AI121" s="81"/>
      <c r="AJ121" s="21"/>
      <c r="AK121" s="81"/>
      <c r="AM121" s="81"/>
      <c r="AO121" s="81"/>
      <c r="AQ121" s="81"/>
      <c r="AS121" s="81"/>
      <c r="AU121" s="81"/>
      <c r="AW121" s="81"/>
    </row>
    <row r="122" spans="1:49" s="54" customFormat="1" ht="15.75" customHeight="1" x14ac:dyDescent="0.2">
      <c r="A122" s="8" t="s">
        <v>55</v>
      </c>
      <c r="B122" s="8" t="s">
        <v>56</v>
      </c>
      <c r="D122" s="106">
        <v>8.0002999999999993</v>
      </c>
      <c r="E122" s="46" t="s">
        <v>26</v>
      </c>
      <c r="F122" s="104" t="s">
        <v>28</v>
      </c>
      <c r="G122" s="86" t="s">
        <v>970</v>
      </c>
      <c r="H122" s="13"/>
      <c r="I122" s="111">
        <v>0.48043999999999998</v>
      </c>
      <c r="J122" s="46" t="s">
        <v>26</v>
      </c>
      <c r="K122" s="104" t="s">
        <v>28</v>
      </c>
      <c r="L122" s="47"/>
      <c r="M122" s="108">
        <v>12.366099999999999</v>
      </c>
      <c r="N122" s="46" t="s">
        <v>26</v>
      </c>
      <c r="O122" s="108" t="s">
        <v>966</v>
      </c>
      <c r="P122" s="100" t="s">
        <v>1063</v>
      </c>
      <c r="Q122" s="13"/>
      <c r="R122" s="104">
        <v>26.2361</v>
      </c>
      <c r="S122" s="46" t="s">
        <v>27</v>
      </c>
      <c r="T122" s="104" t="s">
        <v>28</v>
      </c>
      <c r="U122" s="100" t="s">
        <v>1034</v>
      </c>
      <c r="V122" s="13"/>
      <c r="W122" s="108">
        <v>13.3063</v>
      </c>
      <c r="X122" s="46" t="s">
        <v>26</v>
      </c>
      <c r="Y122" s="100" t="s">
        <v>1023</v>
      </c>
      <c r="Z122" s="13"/>
      <c r="AA122" s="108">
        <v>64.099999999999994</v>
      </c>
      <c r="AB122" s="53"/>
      <c r="AC122" s="108">
        <v>65.8</v>
      </c>
      <c r="AD122" s="53"/>
      <c r="AE122" s="108">
        <v>64.099999999999994</v>
      </c>
      <c r="AF122" s="101"/>
      <c r="AG122" s="100" t="s">
        <v>1187</v>
      </c>
      <c r="AH122" s="50"/>
      <c r="AI122" s="46">
        <v>2.4337879846598498</v>
      </c>
      <c r="AJ122" s="51"/>
      <c r="AK122" s="106">
        <v>1.8166666666666667</v>
      </c>
      <c r="AL122" s="101"/>
      <c r="AM122" s="104">
        <v>11.033333333333333</v>
      </c>
      <c r="AN122" s="53"/>
      <c r="AO122" s="108">
        <v>4.1833333333333336</v>
      </c>
      <c r="AP122" s="53"/>
      <c r="AQ122" s="108">
        <v>19.45</v>
      </c>
      <c r="AR122" s="51"/>
      <c r="AS122" s="104">
        <v>9.0909090909090917</v>
      </c>
      <c r="AT122" s="62"/>
      <c r="AU122" s="104">
        <v>90.909090909090907</v>
      </c>
      <c r="AV122" s="101"/>
      <c r="AW122" s="107">
        <v>8200</v>
      </c>
    </row>
    <row r="123" spans="1:49" s="54" customFormat="1" ht="15.75" customHeight="1" x14ac:dyDescent="0.2">
      <c r="A123" s="8" t="s">
        <v>73</v>
      </c>
      <c r="B123" s="8" t="s">
        <v>74</v>
      </c>
      <c r="D123" s="104">
        <v>10.269399999999999</v>
      </c>
      <c r="E123" s="46" t="s">
        <v>29</v>
      </c>
      <c r="F123" s="104" t="s">
        <v>28</v>
      </c>
      <c r="G123" s="86" t="s">
        <v>985</v>
      </c>
      <c r="H123" s="13"/>
      <c r="I123" s="112">
        <v>0.68815999999999999</v>
      </c>
      <c r="J123" s="46" t="s">
        <v>27</v>
      </c>
      <c r="K123" s="108" t="s">
        <v>966</v>
      </c>
      <c r="L123" s="47"/>
      <c r="M123" s="104">
        <v>8.4431999999999992</v>
      </c>
      <c r="N123" s="46" t="s">
        <v>26</v>
      </c>
      <c r="O123" s="104" t="s">
        <v>28</v>
      </c>
      <c r="P123" s="100" t="s">
        <v>1065</v>
      </c>
      <c r="Q123" s="13"/>
      <c r="R123" s="104">
        <v>24.059100000000001</v>
      </c>
      <c r="S123" s="46" t="s">
        <v>26</v>
      </c>
      <c r="T123" s="104" t="s">
        <v>28</v>
      </c>
      <c r="U123" s="100" t="s">
        <v>998</v>
      </c>
      <c r="V123" s="13"/>
      <c r="W123" s="108">
        <v>11.6196</v>
      </c>
      <c r="X123" s="46" t="s">
        <v>26</v>
      </c>
      <c r="Y123" s="100" t="s">
        <v>1072</v>
      </c>
      <c r="Z123" s="13"/>
      <c r="AA123" s="108">
        <v>67.400000000000006</v>
      </c>
      <c r="AB123" s="53"/>
      <c r="AC123" s="108">
        <v>64.8</v>
      </c>
      <c r="AD123" s="53"/>
      <c r="AE123" s="108">
        <v>60.4</v>
      </c>
      <c r="AF123" s="101"/>
      <c r="AG123" s="100" t="s">
        <v>1187</v>
      </c>
      <c r="AH123" s="50"/>
      <c r="AI123" s="46">
        <v>5.1808046537005499</v>
      </c>
      <c r="AJ123" s="51"/>
      <c r="AK123" s="104">
        <v>2.1166666666666667</v>
      </c>
      <c r="AL123" s="101"/>
      <c r="AM123" s="104">
        <v>11.133333333333333</v>
      </c>
      <c r="AN123" s="53"/>
      <c r="AO123" s="106">
        <v>3.65</v>
      </c>
      <c r="AP123" s="53"/>
      <c r="AQ123" s="104">
        <v>18.333333333333332</v>
      </c>
      <c r="AR123" s="51"/>
      <c r="AS123" s="104">
        <v>10</v>
      </c>
      <c r="AT123" s="62"/>
      <c r="AU123" s="104">
        <v>90</v>
      </c>
      <c r="AV123" s="101"/>
      <c r="AW123" s="105">
        <v>10100</v>
      </c>
    </row>
    <row r="124" spans="1:49" s="54" customFormat="1" ht="15.75" customHeight="1" x14ac:dyDescent="0.2">
      <c r="A124" s="8" t="s">
        <v>77</v>
      </c>
      <c r="B124" s="8" t="s">
        <v>78</v>
      </c>
      <c r="D124" s="106">
        <v>6.9099000000000004</v>
      </c>
      <c r="E124" s="46" t="s">
        <v>27</v>
      </c>
      <c r="F124" s="104" t="s">
        <v>28</v>
      </c>
      <c r="G124" s="86" t="s">
        <v>970</v>
      </c>
      <c r="H124" s="13"/>
      <c r="I124" s="110">
        <v>0.33624999999999999</v>
      </c>
      <c r="J124" s="46" t="s">
        <v>29</v>
      </c>
      <c r="K124" s="104" t="s">
        <v>28</v>
      </c>
      <c r="L124" s="47"/>
      <c r="M124" s="108">
        <v>12.2562</v>
      </c>
      <c r="N124" s="46" t="s">
        <v>29</v>
      </c>
      <c r="O124" s="104" t="s">
        <v>28</v>
      </c>
      <c r="P124" s="100" t="s">
        <v>1067</v>
      </c>
      <c r="Q124" s="13"/>
      <c r="R124" s="108">
        <v>45.090800000000002</v>
      </c>
      <c r="S124" s="46" t="s">
        <v>27</v>
      </c>
      <c r="T124" s="108" t="s">
        <v>966</v>
      </c>
      <c r="U124" s="100" t="s">
        <v>1009</v>
      </c>
      <c r="V124" s="13"/>
      <c r="W124" s="104">
        <v>7.5656999999999996</v>
      </c>
      <c r="X124" s="46" t="s">
        <v>26</v>
      </c>
      <c r="Y124" s="100" t="s">
        <v>1128</v>
      </c>
      <c r="Z124" s="13"/>
      <c r="AA124" s="108">
        <v>61.3</v>
      </c>
      <c r="AB124" s="53"/>
      <c r="AC124" s="108">
        <v>67.099999999999994</v>
      </c>
      <c r="AD124" s="53"/>
      <c r="AE124" s="108">
        <v>66.3</v>
      </c>
      <c r="AF124" s="101"/>
      <c r="AG124" s="100" t="s">
        <v>1187</v>
      </c>
      <c r="AH124" s="50"/>
      <c r="AI124" s="46">
        <v>1.8606651511335901</v>
      </c>
      <c r="AJ124" s="51"/>
      <c r="AK124" s="104">
        <v>2.1666666666666665</v>
      </c>
      <c r="AL124" s="101"/>
      <c r="AM124" s="106">
        <v>10.333333333333334</v>
      </c>
      <c r="AN124" s="53"/>
      <c r="AO124" s="104">
        <v>3.9166666666666665</v>
      </c>
      <c r="AP124" s="53"/>
      <c r="AQ124" s="104">
        <v>17.683333333333334</v>
      </c>
      <c r="AR124" s="51"/>
      <c r="AS124" s="106">
        <v>11.139896373056994</v>
      </c>
      <c r="AT124" s="62"/>
      <c r="AU124" s="106">
        <v>88.860103626943015</v>
      </c>
      <c r="AV124" s="101"/>
      <c r="AW124" s="107">
        <v>6800</v>
      </c>
    </row>
    <row r="125" spans="1:49" s="54" customFormat="1" ht="15.75" customHeight="1" x14ac:dyDescent="0.2">
      <c r="A125" s="8" t="s">
        <v>79</v>
      </c>
      <c r="B125" s="8" t="s">
        <v>80</v>
      </c>
      <c r="D125" s="104">
        <v>10.0479</v>
      </c>
      <c r="E125" s="46" t="s">
        <v>27</v>
      </c>
      <c r="F125" s="104" t="s">
        <v>28</v>
      </c>
      <c r="G125" s="86" t="s">
        <v>987</v>
      </c>
      <c r="H125" s="13"/>
      <c r="I125" s="112">
        <v>0.65437999999999996</v>
      </c>
      <c r="J125" s="46" t="s">
        <v>27</v>
      </c>
      <c r="K125" s="108" t="s">
        <v>966</v>
      </c>
      <c r="L125" s="47"/>
      <c r="M125" s="106">
        <v>6.2271999999999998</v>
      </c>
      <c r="N125" s="46" t="s">
        <v>29</v>
      </c>
      <c r="O125" s="106" t="s">
        <v>30</v>
      </c>
      <c r="P125" s="100" t="s">
        <v>1008</v>
      </c>
      <c r="Q125" s="13"/>
      <c r="R125" s="104">
        <v>27.9695</v>
      </c>
      <c r="S125" s="46" t="s">
        <v>26</v>
      </c>
      <c r="T125" s="108" t="s">
        <v>966</v>
      </c>
      <c r="U125" s="100" t="s">
        <v>1128</v>
      </c>
      <c r="V125" s="13"/>
      <c r="W125" s="106">
        <v>6.4595000000000002</v>
      </c>
      <c r="X125" s="46" t="s">
        <v>27</v>
      </c>
      <c r="Y125" s="100" t="s">
        <v>1032</v>
      </c>
      <c r="Z125" s="13"/>
      <c r="AA125" s="104">
        <v>86.6</v>
      </c>
      <c r="AB125" s="53"/>
      <c r="AC125" s="104">
        <v>81.8</v>
      </c>
      <c r="AD125" s="53"/>
      <c r="AE125" s="108">
        <v>70.099999999999994</v>
      </c>
      <c r="AF125" s="101"/>
      <c r="AG125" s="100" t="s">
        <v>1187</v>
      </c>
      <c r="AH125" s="50"/>
      <c r="AI125" s="46">
        <v>9.4011842635263303</v>
      </c>
      <c r="AJ125" s="51"/>
      <c r="AK125" s="106">
        <v>1.6833333333333333</v>
      </c>
      <c r="AL125" s="101"/>
      <c r="AM125" s="106">
        <v>9.9166666666666661</v>
      </c>
      <c r="AN125" s="53"/>
      <c r="AO125" s="108">
        <v>4.0999999999999996</v>
      </c>
      <c r="AP125" s="53"/>
      <c r="AQ125" s="108">
        <v>21.283333333333335</v>
      </c>
      <c r="AR125" s="51"/>
      <c r="AS125" s="104">
        <v>5.2631578947368416</v>
      </c>
      <c r="AT125" s="62"/>
      <c r="AU125" s="104">
        <v>94.73684210526315</v>
      </c>
      <c r="AV125" s="101"/>
      <c r="AW125" s="105">
        <v>9700</v>
      </c>
    </row>
    <row r="126" spans="1:49" s="54" customFormat="1" ht="15.75" customHeight="1" x14ac:dyDescent="0.2">
      <c r="A126" s="8" t="s">
        <v>100</v>
      </c>
      <c r="B126" s="8" t="s">
        <v>101</v>
      </c>
      <c r="D126" s="106">
        <v>6.6013000000000002</v>
      </c>
      <c r="E126" s="46" t="s">
        <v>26</v>
      </c>
      <c r="F126" s="106" t="s">
        <v>30</v>
      </c>
      <c r="G126" s="86" t="s">
        <v>995</v>
      </c>
      <c r="H126" s="13"/>
      <c r="I126" s="111">
        <v>0.46122999999999997</v>
      </c>
      <c r="J126" s="46" t="s">
        <v>26</v>
      </c>
      <c r="K126" s="108" t="s">
        <v>966</v>
      </c>
      <c r="L126" s="47"/>
      <c r="M126" s="108">
        <v>11.9727</v>
      </c>
      <c r="N126" s="46" t="s">
        <v>29</v>
      </c>
      <c r="O126" s="108" t="s">
        <v>966</v>
      </c>
      <c r="P126" s="100" t="s">
        <v>1070</v>
      </c>
      <c r="Q126" s="13"/>
      <c r="R126" s="108">
        <v>31.901599999999998</v>
      </c>
      <c r="S126" s="46" t="s">
        <v>27</v>
      </c>
      <c r="T126" s="104" t="s">
        <v>28</v>
      </c>
      <c r="U126" s="100" t="s">
        <v>1031</v>
      </c>
      <c r="V126" s="13"/>
      <c r="W126" s="104">
        <v>11.578900000000001</v>
      </c>
      <c r="X126" s="46" t="s">
        <v>26</v>
      </c>
      <c r="Y126" s="100" t="s">
        <v>981</v>
      </c>
      <c r="Z126" s="13"/>
      <c r="AA126" s="46" t="s">
        <v>1057</v>
      </c>
      <c r="AB126" s="53"/>
      <c r="AC126" s="46" t="s">
        <v>1057</v>
      </c>
      <c r="AD126" s="53"/>
      <c r="AE126" s="46" t="s">
        <v>1057</v>
      </c>
      <c r="AF126" s="101"/>
      <c r="AG126" s="100" t="s">
        <v>1187</v>
      </c>
      <c r="AH126" s="50"/>
      <c r="AI126" s="46">
        <v>2.00766990635679</v>
      </c>
      <c r="AJ126" s="51"/>
      <c r="AK126" s="104">
        <v>2.2166666666666668</v>
      </c>
      <c r="AL126" s="101"/>
      <c r="AM126" s="106">
        <v>10.55</v>
      </c>
      <c r="AN126" s="53"/>
      <c r="AO126" s="104">
        <v>3.8166666666666669</v>
      </c>
      <c r="AP126" s="53"/>
      <c r="AQ126" s="104">
        <v>16.466666666666665</v>
      </c>
      <c r="AR126" s="51"/>
      <c r="AS126" s="106">
        <v>11.139896373056994</v>
      </c>
      <c r="AT126" s="62"/>
      <c r="AU126" s="106">
        <v>88.860103626943015</v>
      </c>
      <c r="AV126" s="101"/>
      <c r="AW126" s="107">
        <v>7400</v>
      </c>
    </row>
    <row r="127" spans="1:49" s="54" customFormat="1" ht="15.75" customHeight="1" x14ac:dyDescent="0.2">
      <c r="A127" s="8" t="s">
        <v>167</v>
      </c>
      <c r="B127" s="8" t="s">
        <v>168</v>
      </c>
      <c r="D127" s="106">
        <v>7.8891999999999998</v>
      </c>
      <c r="E127" s="46" t="s">
        <v>27</v>
      </c>
      <c r="F127" s="104" t="s">
        <v>28</v>
      </c>
      <c r="G127" s="86" t="s">
        <v>1011</v>
      </c>
      <c r="H127" s="13"/>
      <c r="I127" s="111">
        <v>0.43987999999999999</v>
      </c>
      <c r="J127" s="46" t="s">
        <v>26</v>
      </c>
      <c r="K127" s="108" t="s">
        <v>966</v>
      </c>
      <c r="L127" s="47"/>
      <c r="M127" s="108">
        <v>13.908300000000001</v>
      </c>
      <c r="N127" s="46" t="s">
        <v>27</v>
      </c>
      <c r="O127" s="104" t="s">
        <v>28</v>
      </c>
      <c r="P127" s="100" t="s">
        <v>979</v>
      </c>
      <c r="Q127" s="13"/>
      <c r="R127" s="108">
        <v>51.725200000000001</v>
      </c>
      <c r="S127" s="46" t="s">
        <v>27</v>
      </c>
      <c r="T127" s="104" t="s">
        <v>28</v>
      </c>
      <c r="U127" s="100" t="s">
        <v>1011</v>
      </c>
      <c r="V127" s="13"/>
      <c r="W127" s="108">
        <v>13.9968</v>
      </c>
      <c r="X127" s="46" t="s">
        <v>26</v>
      </c>
      <c r="Y127" s="100" t="s">
        <v>1018</v>
      </c>
      <c r="Z127" s="13"/>
      <c r="AA127" s="108">
        <v>64.900000000000006</v>
      </c>
      <c r="AB127" s="53"/>
      <c r="AC127" s="108">
        <v>70</v>
      </c>
      <c r="AD127" s="53"/>
      <c r="AE127" s="104">
        <v>73.8</v>
      </c>
      <c r="AF127" s="101"/>
      <c r="AG127" s="100" t="s">
        <v>1187</v>
      </c>
      <c r="AH127" s="50"/>
      <c r="AI127" s="46">
        <v>1.31667846388104</v>
      </c>
      <c r="AJ127" s="51"/>
      <c r="AK127" s="104">
        <v>2.2333333333333334</v>
      </c>
      <c r="AL127" s="101"/>
      <c r="AM127" s="106">
        <v>9.6833333333333336</v>
      </c>
      <c r="AN127" s="53"/>
      <c r="AO127" s="104">
        <v>3.9</v>
      </c>
      <c r="AP127" s="53"/>
      <c r="AQ127" s="106">
        <v>13.366666666666667</v>
      </c>
      <c r="AR127" s="51"/>
      <c r="AS127" s="104">
        <v>9.0909090909090917</v>
      </c>
      <c r="AT127" s="62"/>
      <c r="AU127" s="104">
        <v>90.909090909090907</v>
      </c>
      <c r="AV127" s="101"/>
      <c r="AW127" s="107">
        <v>7600</v>
      </c>
    </row>
    <row r="128" spans="1:49" s="54" customFormat="1" ht="15.75" customHeight="1" x14ac:dyDescent="0.2">
      <c r="A128" s="8" t="s">
        <v>193</v>
      </c>
      <c r="B128" s="8" t="s">
        <v>194</v>
      </c>
      <c r="D128" s="104">
        <v>10.2281</v>
      </c>
      <c r="E128" s="46" t="s">
        <v>27</v>
      </c>
      <c r="F128" s="104" t="s">
        <v>28</v>
      </c>
      <c r="G128" s="86" t="s">
        <v>997</v>
      </c>
      <c r="H128" s="13"/>
      <c r="I128" s="111">
        <v>0.57991000000000004</v>
      </c>
      <c r="J128" s="46" t="s">
        <v>29</v>
      </c>
      <c r="K128" s="104" t="s">
        <v>28</v>
      </c>
      <c r="L128" s="47"/>
      <c r="M128" s="104">
        <v>9.3678000000000008</v>
      </c>
      <c r="N128" s="46" t="s">
        <v>27</v>
      </c>
      <c r="O128" s="106" t="s">
        <v>30</v>
      </c>
      <c r="P128" s="100" t="s">
        <v>972</v>
      </c>
      <c r="Q128" s="13"/>
      <c r="R128" s="108">
        <v>35.298200000000001</v>
      </c>
      <c r="S128" s="46" t="s">
        <v>27</v>
      </c>
      <c r="T128" s="108" t="s">
        <v>966</v>
      </c>
      <c r="U128" s="100" t="s">
        <v>998</v>
      </c>
      <c r="V128" s="13"/>
      <c r="W128" s="108">
        <v>13.1214</v>
      </c>
      <c r="X128" s="46" t="s">
        <v>29</v>
      </c>
      <c r="Y128" s="100" t="s">
        <v>1153</v>
      </c>
      <c r="Z128" s="13"/>
      <c r="AA128" s="46" t="s">
        <v>1057</v>
      </c>
      <c r="AB128" s="53"/>
      <c r="AC128" s="46" t="s">
        <v>1057</v>
      </c>
      <c r="AD128" s="53"/>
      <c r="AE128" s="46" t="s">
        <v>1057</v>
      </c>
      <c r="AF128" s="101"/>
      <c r="AG128" s="100" t="s">
        <v>1187</v>
      </c>
      <c r="AH128" s="50"/>
      <c r="AI128" s="46">
        <v>2.9751876789004101</v>
      </c>
      <c r="AJ128" s="51"/>
      <c r="AK128" s="104">
        <v>2.3166666666666669</v>
      </c>
      <c r="AL128" s="101"/>
      <c r="AM128" s="104">
        <v>11.483333333333333</v>
      </c>
      <c r="AN128" s="53"/>
      <c r="AO128" s="106">
        <v>3.7166666666666668</v>
      </c>
      <c r="AP128" s="53"/>
      <c r="AQ128" s="104">
        <v>15.85</v>
      </c>
      <c r="AR128" s="51"/>
      <c r="AS128" s="104">
        <v>8.59375</v>
      </c>
      <c r="AT128" s="62"/>
      <c r="AU128" s="104">
        <v>91.40625</v>
      </c>
      <c r="AV128" s="101"/>
      <c r="AW128" s="105">
        <v>10400</v>
      </c>
    </row>
    <row r="129" spans="1:49" s="54" customFormat="1" ht="15.75" customHeight="1" x14ac:dyDescent="0.2">
      <c r="A129" s="8" t="s">
        <v>195</v>
      </c>
      <c r="B129" s="8" t="s">
        <v>196</v>
      </c>
      <c r="D129" s="104">
        <v>8.9764999999999997</v>
      </c>
      <c r="E129" s="46" t="s">
        <v>27</v>
      </c>
      <c r="F129" s="104" t="s">
        <v>28</v>
      </c>
      <c r="G129" s="86" t="s">
        <v>974</v>
      </c>
      <c r="H129" s="13"/>
      <c r="I129" s="111">
        <v>0.57221</v>
      </c>
      <c r="J129" s="46" t="s">
        <v>26</v>
      </c>
      <c r="K129" s="108" t="s">
        <v>966</v>
      </c>
      <c r="L129" s="47"/>
      <c r="M129" s="106">
        <v>5.6266999999999996</v>
      </c>
      <c r="N129" s="46" t="s">
        <v>27</v>
      </c>
      <c r="O129" s="106" t="s">
        <v>30</v>
      </c>
      <c r="P129" s="100" t="s">
        <v>1077</v>
      </c>
      <c r="Q129" s="13"/>
      <c r="R129" s="104">
        <v>21.922599999999999</v>
      </c>
      <c r="S129" s="46" t="s">
        <v>27</v>
      </c>
      <c r="T129" s="104" t="s">
        <v>28</v>
      </c>
      <c r="U129" s="100" t="s">
        <v>1011</v>
      </c>
      <c r="V129" s="13"/>
      <c r="W129" s="104">
        <v>8.3209</v>
      </c>
      <c r="X129" s="46" t="s">
        <v>26</v>
      </c>
      <c r="Y129" s="100" t="s">
        <v>988</v>
      </c>
      <c r="Z129" s="13"/>
      <c r="AA129" s="46" t="s">
        <v>1057</v>
      </c>
      <c r="AB129" s="53"/>
      <c r="AC129" s="46" t="s">
        <v>1057</v>
      </c>
      <c r="AD129" s="53"/>
      <c r="AE129" s="46" t="s">
        <v>1057</v>
      </c>
      <c r="AF129" s="101"/>
      <c r="AG129" s="100" t="s">
        <v>1187</v>
      </c>
      <c r="AH129" s="50"/>
      <c r="AI129" s="46">
        <v>2.4330350447751199</v>
      </c>
      <c r="AJ129" s="51"/>
      <c r="AK129" s="104">
        <v>2.2333333333333334</v>
      </c>
      <c r="AL129" s="101"/>
      <c r="AM129" s="106">
        <v>10.4</v>
      </c>
      <c r="AN129" s="53"/>
      <c r="AO129" s="104">
        <v>3.85</v>
      </c>
      <c r="AP129" s="53"/>
      <c r="AQ129" s="104">
        <v>16.5</v>
      </c>
      <c r="AR129" s="51"/>
      <c r="AS129" s="104">
        <v>5.8823529411764701</v>
      </c>
      <c r="AT129" s="62"/>
      <c r="AU129" s="104">
        <v>94.117647058823522</v>
      </c>
      <c r="AV129" s="101"/>
      <c r="AW129" s="107">
        <v>7400</v>
      </c>
    </row>
    <row r="130" spans="1:49" s="54" customFormat="1" ht="15.75" customHeight="1" x14ac:dyDescent="0.2">
      <c r="A130" s="8" t="s">
        <v>199</v>
      </c>
      <c r="B130" s="8" t="s">
        <v>200</v>
      </c>
      <c r="D130" s="104">
        <v>9.1181999999999999</v>
      </c>
      <c r="E130" s="46" t="s">
        <v>26</v>
      </c>
      <c r="F130" s="106" t="s">
        <v>30</v>
      </c>
      <c r="G130" s="86" t="s">
        <v>987</v>
      </c>
      <c r="H130" s="13"/>
      <c r="I130" s="111">
        <v>0.51010999999999995</v>
      </c>
      <c r="J130" s="46" t="s">
        <v>26</v>
      </c>
      <c r="K130" s="106" t="s">
        <v>30</v>
      </c>
      <c r="L130" s="47"/>
      <c r="M130" s="108">
        <v>10.861000000000001</v>
      </c>
      <c r="N130" s="46" t="s">
        <v>26</v>
      </c>
      <c r="O130" s="108" t="s">
        <v>966</v>
      </c>
      <c r="P130" s="100" t="s">
        <v>1043</v>
      </c>
      <c r="Q130" s="13"/>
      <c r="R130" s="104">
        <v>25.866599999999998</v>
      </c>
      <c r="S130" s="46" t="s">
        <v>27</v>
      </c>
      <c r="T130" s="108" t="s">
        <v>966</v>
      </c>
      <c r="U130" s="100" t="s">
        <v>1122</v>
      </c>
      <c r="V130" s="13"/>
      <c r="W130" s="104">
        <v>8.0130999999999997</v>
      </c>
      <c r="X130" s="46" t="s">
        <v>26</v>
      </c>
      <c r="Y130" s="100" t="s">
        <v>1125</v>
      </c>
      <c r="Z130" s="13"/>
      <c r="AA130" s="46" t="s">
        <v>1057</v>
      </c>
      <c r="AB130" s="53"/>
      <c r="AC130" s="46" t="s">
        <v>1057</v>
      </c>
      <c r="AD130" s="53"/>
      <c r="AE130" s="46" t="s">
        <v>1057</v>
      </c>
      <c r="AF130" s="101"/>
      <c r="AG130" s="100" t="s">
        <v>1187</v>
      </c>
      <c r="AH130" s="50"/>
      <c r="AI130" s="46">
        <v>3.9732917116275899</v>
      </c>
      <c r="AJ130" s="51"/>
      <c r="AK130" s="108">
        <v>2.4</v>
      </c>
      <c r="AL130" s="101"/>
      <c r="AM130" s="106">
        <v>10.016666666666667</v>
      </c>
      <c r="AN130" s="53"/>
      <c r="AO130" s="106">
        <v>3.65</v>
      </c>
      <c r="AP130" s="53"/>
      <c r="AQ130" s="104">
        <v>15.183333333333334</v>
      </c>
      <c r="AR130" s="51"/>
      <c r="AS130" s="104">
        <v>10</v>
      </c>
      <c r="AT130" s="62"/>
      <c r="AU130" s="104">
        <v>90</v>
      </c>
      <c r="AV130" s="101"/>
      <c r="AW130" s="105">
        <v>10000</v>
      </c>
    </row>
    <row r="131" spans="1:49" s="54" customFormat="1" ht="15.75" customHeight="1" x14ac:dyDescent="0.2">
      <c r="A131" s="8" t="s">
        <v>201</v>
      </c>
      <c r="B131" s="8" t="s">
        <v>202</v>
      </c>
      <c r="D131" s="106">
        <v>6.8373999999999997</v>
      </c>
      <c r="E131" s="46" t="s">
        <v>26</v>
      </c>
      <c r="F131" s="106" t="s">
        <v>30</v>
      </c>
      <c r="G131" s="86" t="s">
        <v>1035</v>
      </c>
      <c r="H131" s="13"/>
      <c r="I131" s="111">
        <v>0.40676000000000001</v>
      </c>
      <c r="J131" s="46" t="s">
        <v>29</v>
      </c>
      <c r="K131" s="104" t="s">
        <v>28</v>
      </c>
      <c r="L131" s="47"/>
      <c r="M131" s="104">
        <v>8.4450000000000003</v>
      </c>
      <c r="N131" s="46" t="s">
        <v>27</v>
      </c>
      <c r="O131" s="108" t="s">
        <v>966</v>
      </c>
      <c r="P131" s="100" t="s">
        <v>993</v>
      </c>
      <c r="Q131" s="13"/>
      <c r="R131" s="104">
        <v>25.606300000000001</v>
      </c>
      <c r="S131" s="46" t="s">
        <v>27</v>
      </c>
      <c r="T131" s="108" t="s">
        <v>966</v>
      </c>
      <c r="U131" s="100" t="s">
        <v>1124</v>
      </c>
      <c r="V131" s="13"/>
      <c r="W131" s="108">
        <v>13.6556</v>
      </c>
      <c r="X131" s="46" t="s">
        <v>27</v>
      </c>
      <c r="Y131" s="100" t="s">
        <v>1099</v>
      </c>
      <c r="Z131" s="13"/>
      <c r="AA131" s="46" t="s">
        <v>1057</v>
      </c>
      <c r="AB131" s="53"/>
      <c r="AC131" s="46" t="s">
        <v>1057</v>
      </c>
      <c r="AD131" s="53"/>
      <c r="AE131" s="46" t="s">
        <v>1057</v>
      </c>
      <c r="AF131" s="101"/>
      <c r="AG131" s="100" t="s">
        <v>1187</v>
      </c>
      <c r="AH131" s="50"/>
      <c r="AI131" s="46">
        <v>5.6854367594804902</v>
      </c>
      <c r="AJ131" s="51"/>
      <c r="AK131" s="108">
        <v>2.7833333333333332</v>
      </c>
      <c r="AL131" s="101"/>
      <c r="AM131" s="104">
        <v>11.183333333333334</v>
      </c>
      <c r="AN131" s="53"/>
      <c r="AO131" s="106">
        <v>3.7333333333333334</v>
      </c>
      <c r="AP131" s="53"/>
      <c r="AQ131" s="104">
        <v>15.333333333333334</v>
      </c>
      <c r="AR131" s="51"/>
      <c r="AS131" s="104">
        <v>10</v>
      </c>
      <c r="AT131" s="62"/>
      <c r="AU131" s="104">
        <v>90</v>
      </c>
      <c r="AV131" s="101"/>
      <c r="AW131" s="105">
        <v>8400</v>
      </c>
    </row>
    <row r="132" spans="1:49" s="54" customFormat="1" ht="15.75" customHeight="1" x14ac:dyDescent="0.2">
      <c r="A132" s="8" t="s">
        <v>231</v>
      </c>
      <c r="B132" s="8" t="s">
        <v>232</v>
      </c>
      <c r="D132" s="106">
        <v>8.3190000000000008</v>
      </c>
      <c r="E132" s="46" t="s">
        <v>26</v>
      </c>
      <c r="F132" s="106" t="s">
        <v>30</v>
      </c>
      <c r="G132" s="86" t="s">
        <v>995</v>
      </c>
      <c r="H132" s="13"/>
      <c r="I132" s="112">
        <v>0.63704000000000005</v>
      </c>
      <c r="J132" s="46" t="s">
        <v>29</v>
      </c>
      <c r="K132" s="108" t="s">
        <v>966</v>
      </c>
      <c r="L132" s="47"/>
      <c r="M132" s="108">
        <v>12.1599</v>
      </c>
      <c r="N132" s="46" t="s">
        <v>29</v>
      </c>
      <c r="O132" s="108" t="s">
        <v>966</v>
      </c>
      <c r="P132" s="100" t="s">
        <v>1067</v>
      </c>
      <c r="Q132" s="13"/>
      <c r="R132" s="108">
        <v>33.463200000000001</v>
      </c>
      <c r="S132" s="46" t="s">
        <v>26</v>
      </c>
      <c r="T132" s="108" t="s">
        <v>966</v>
      </c>
      <c r="U132" s="100" t="s">
        <v>1035</v>
      </c>
      <c r="V132" s="13"/>
      <c r="W132" s="108">
        <v>12.178900000000001</v>
      </c>
      <c r="X132" s="46" t="s">
        <v>27</v>
      </c>
      <c r="Y132" s="100" t="s">
        <v>999</v>
      </c>
      <c r="Z132" s="13"/>
      <c r="AA132" s="104">
        <v>74.7</v>
      </c>
      <c r="AB132" s="53"/>
      <c r="AC132" s="104">
        <v>74.099999999999994</v>
      </c>
      <c r="AD132" s="53"/>
      <c r="AE132" s="108">
        <v>67.8</v>
      </c>
      <c r="AF132" s="101"/>
      <c r="AG132" s="100" t="s">
        <v>1187</v>
      </c>
      <c r="AH132" s="50"/>
      <c r="AI132" s="46">
        <v>4.9693952344022803</v>
      </c>
      <c r="AJ132" s="51"/>
      <c r="AK132" s="104">
        <v>2.0499999999999998</v>
      </c>
      <c r="AL132" s="101"/>
      <c r="AM132" s="106">
        <v>10.016666666666667</v>
      </c>
      <c r="AN132" s="53"/>
      <c r="AO132" s="108">
        <v>4.166666666666667</v>
      </c>
      <c r="AP132" s="53"/>
      <c r="AQ132" s="108">
        <v>19.633333333333333</v>
      </c>
      <c r="AR132" s="51"/>
      <c r="AS132" s="106">
        <v>12.5</v>
      </c>
      <c r="AT132" s="62"/>
      <c r="AU132" s="106">
        <v>87.5</v>
      </c>
      <c r="AV132" s="101"/>
      <c r="AW132" s="105">
        <v>9700</v>
      </c>
    </row>
    <row r="133" spans="1:49" s="54" customFormat="1" ht="15.75" customHeight="1" x14ac:dyDescent="0.2">
      <c r="A133" s="8" t="s">
        <v>237</v>
      </c>
      <c r="B133" s="8" t="s">
        <v>238</v>
      </c>
      <c r="D133" s="104">
        <v>9.0021000000000004</v>
      </c>
      <c r="E133" s="46" t="s">
        <v>27</v>
      </c>
      <c r="F133" s="104" t="s">
        <v>28</v>
      </c>
      <c r="G133" s="86" t="s">
        <v>977</v>
      </c>
      <c r="H133" s="13"/>
      <c r="I133" s="111">
        <v>0.51549999999999996</v>
      </c>
      <c r="J133" s="46" t="s">
        <v>26</v>
      </c>
      <c r="K133" s="104" t="s">
        <v>28</v>
      </c>
      <c r="L133" s="47"/>
      <c r="M133" s="108">
        <v>10.6486</v>
      </c>
      <c r="N133" s="46" t="s">
        <v>27</v>
      </c>
      <c r="O133" s="104" t="s">
        <v>28</v>
      </c>
      <c r="P133" s="100" t="s">
        <v>983</v>
      </c>
      <c r="Q133" s="13"/>
      <c r="R133" s="108">
        <v>31.507300000000001</v>
      </c>
      <c r="S133" s="46" t="s">
        <v>26</v>
      </c>
      <c r="T133" s="104" t="s">
        <v>28</v>
      </c>
      <c r="U133" s="100" t="s">
        <v>1115</v>
      </c>
      <c r="V133" s="13"/>
      <c r="W133" s="108">
        <v>13.0877</v>
      </c>
      <c r="X133" s="46" t="s">
        <v>27</v>
      </c>
      <c r="Y133" s="100" t="s">
        <v>1063</v>
      </c>
      <c r="Z133" s="13"/>
      <c r="AA133" s="46" t="s">
        <v>1057</v>
      </c>
      <c r="AB133" s="53"/>
      <c r="AC133" s="46" t="s">
        <v>1057</v>
      </c>
      <c r="AD133" s="53"/>
      <c r="AE133" s="46" t="s">
        <v>1057</v>
      </c>
      <c r="AF133" s="101"/>
      <c r="AG133" s="100" t="s">
        <v>1187</v>
      </c>
      <c r="AH133" s="50"/>
      <c r="AI133" s="46">
        <v>2.64083855915101</v>
      </c>
      <c r="AJ133" s="51"/>
      <c r="AK133" s="104">
        <v>2.1</v>
      </c>
      <c r="AL133" s="101"/>
      <c r="AM133" s="104">
        <v>11.15</v>
      </c>
      <c r="AN133" s="53"/>
      <c r="AO133" s="106">
        <v>3.6833333333333331</v>
      </c>
      <c r="AP133" s="53"/>
      <c r="AQ133" s="104">
        <v>15.466666666666667</v>
      </c>
      <c r="AR133" s="51"/>
      <c r="AS133" s="108">
        <v>5.1094890510948909</v>
      </c>
      <c r="AT133" s="62"/>
      <c r="AU133" s="108">
        <v>94.890510948905103</v>
      </c>
      <c r="AV133" s="101"/>
      <c r="AW133" s="105">
        <v>8900</v>
      </c>
    </row>
    <row r="134" spans="1:49" s="54" customFormat="1" ht="15.75" customHeight="1" x14ac:dyDescent="0.2">
      <c r="A134" s="8" t="s">
        <v>251</v>
      </c>
      <c r="B134" s="8" t="s">
        <v>252</v>
      </c>
      <c r="D134" s="106">
        <v>6.2319000000000004</v>
      </c>
      <c r="E134" s="46" t="s">
        <v>26</v>
      </c>
      <c r="F134" s="106" t="s">
        <v>30</v>
      </c>
      <c r="G134" s="86" t="s">
        <v>144</v>
      </c>
      <c r="H134" s="13"/>
      <c r="I134" s="110">
        <v>0.22624</v>
      </c>
      <c r="J134" s="46" t="s">
        <v>29</v>
      </c>
      <c r="K134" s="106" t="s">
        <v>30</v>
      </c>
      <c r="L134" s="47"/>
      <c r="M134" s="106">
        <v>6.0056000000000003</v>
      </c>
      <c r="N134" s="46" t="s">
        <v>26</v>
      </c>
      <c r="O134" s="104" t="s">
        <v>28</v>
      </c>
      <c r="P134" s="100" t="s">
        <v>989</v>
      </c>
      <c r="Q134" s="13"/>
      <c r="R134" s="104">
        <v>28.619299999999999</v>
      </c>
      <c r="S134" s="46" t="s">
        <v>27</v>
      </c>
      <c r="T134" s="108" t="s">
        <v>966</v>
      </c>
      <c r="U134" s="100" t="s">
        <v>1034</v>
      </c>
      <c r="V134" s="13"/>
      <c r="W134" s="104">
        <v>8.2166999999999994</v>
      </c>
      <c r="X134" s="46" t="s">
        <v>27</v>
      </c>
      <c r="Y134" s="100" t="s">
        <v>985</v>
      </c>
      <c r="Z134" s="13"/>
      <c r="AA134" s="104">
        <v>81</v>
      </c>
      <c r="AB134" s="53"/>
      <c r="AC134" s="104">
        <v>81.2</v>
      </c>
      <c r="AD134" s="53"/>
      <c r="AE134" s="104">
        <v>72.5</v>
      </c>
      <c r="AF134" s="101"/>
      <c r="AG134" s="100" t="s">
        <v>1187</v>
      </c>
      <c r="AH134" s="50"/>
      <c r="AI134" s="46">
        <v>1.7541590913765699</v>
      </c>
      <c r="AJ134" s="51"/>
      <c r="AK134" s="108">
        <v>2.5166666666666666</v>
      </c>
      <c r="AL134" s="101"/>
      <c r="AM134" s="106">
        <v>9.9333333333333336</v>
      </c>
      <c r="AN134" s="53"/>
      <c r="AO134" s="106">
        <v>3.65</v>
      </c>
      <c r="AP134" s="53"/>
      <c r="AQ134" s="104">
        <v>17.483333333333334</v>
      </c>
      <c r="AR134" s="51"/>
      <c r="AS134" s="106">
        <v>11.139896373056994</v>
      </c>
      <c r="AT134" s="62"/>
      <c r="AU134" s="106">
        <v>88.860103626943015</v>
      </c>
      <c r="AV134" s="101"/>
      <c r="AW134" s="107">
        <v>5800</v>
      </c>
    </row>
    <row r="135" spans="1:49" s="54" customFormat="1" ht="15.75" customHeight="1" x14ac:dyDescent="0.2">
      <c r="A135" s="8" t="s">
        <v>257</v>
      </c>
      <c r="B135" s="8" t="s">
        <v>258</v>
      </c>
      <c r="D135" s="106">
        <v>7.4025999999999996</v>
      </c>
      <c r="E135" s="46" t="s">
        <v>27</v>
      </c>
      <c r="F135" s="104" t="s">
        <v>28</v>
      </c>
      <c r="G135" s="86" t="s">
        <v>1036</v>
      </c>
      <c r="H135" s="13"/>
      <c r="I135" s="111">
        <v>0.57599</v>
      </c>
      <c r="J135" s="46" t="s">
        <v>26</v>
      </c>
      <c r="K135" s="108" t="s">
        <v>966</v>
      </c>
      <c r="L135" s="47"/>
      <c r="M135" s="108">
        <v>12.5936</v>
      </c>
      <c r="N135" s="46" t="s">
        <v>27</v>
      </c>
      <c r="O135" s="104" t="s">
        <v>28</v>
      </c>
      <c r="P135" s="100" t="s">
        <v>997</v>
      </c>
      <c r="Q135" s="13"/>
      <c r="R135" s="108">
        <v>42.082999999999998</v>
      </c>
      <c r="S135" s="46" t="s">
        <v>26</v>
      </c>
      <c r="T135" s="104" t="s">
        <v>28</v>
      </c>
      <c r="U135" s="100" t="s">
        <v>1126</v>
      </c>
      <c r="V135" s="13"/>
      <c r="W135" s="104">
        <v>11.3208</v>
      </c>
      <c r="X135" s="46" t="s">
        <v>26</v>
      </c>
      <c r="Y135" s="100" t="s">
        <v>1032</v>
      </c>
      <c r="Z135" s="13"/>
      <c r="AA135" s="108">
        <v>69.599999999999994</v>
      </c>
      <c r="AB135" s="53"/>
      <c r="AC135" s="108">
        <v>70.7</v>
      </c>
      <c r="AD135" s="53"/>
      <c r="AE135" s="104">
        <v>78</v>
      </c>
      <c r="AF135" s="101"/>
      <c r="AG135" s="100" t="s">
        <v>1187</v>
      </c>
      <c r="AH135" s="50"/>
      <c r="AI135" s="46">
        <v>1.4857537641871901</v>
      </c>
      <c r="AJ135" s="51"/>
      <c r="AK135" s="104">
        <v>2.1166666666666667</v>
      </c>
      <c r="AL135" s="101"/>
      <c r="AM135" s="106">
        <v>8.6333333333333329</v>
      </c>
      <c r="AN135" s="53"/>
      <c r="AO135" s="104">
        <v>3.8833333333333333</v>
      </c>
      <c r="AP135" s="53"/>
      <c r="AQ135" s="106">
        <v>13.416666666666666</v>
      </c>
      <c r="AR135" s="51"/>
      <c r="AS135" s="106">
        <v>14.705882352941178</v>
      </c>
      <c r="AT135" s="62"/>
      <c r="AU135" s="106">
        <v>85.294117647058826</v>
      </c>
      <c r="AV135" s="101"/>
      <c r="AW135" s="107">
        <v>7900</v>
      </c>
    </row>
    <row r="136" spans="1:49" s="54" customFormat="1" ht="15.75" customHeight="1" x14ac:dyDescent="0.2">
      <c r="A136" s="8" t="s">
        <v>285</v>
      </c>
      <c r="B136" s="8" t="s">
        <v>286</v>
      </c>
      <c r="D136" s="106">
        <v>7.6769999999999996</v>
      </c>
      <c r="E136" s="46" t="s">
        <v>27</v>
      </c>
      <c r="F136" s="106" t="s">
        <v>30</v>
      </c>
      <c r="G136" s="86" t="s">
        <v>979</v>
      </c>
      <c r="H136" s="13"/>
      <c r="I136" s="110">
        <v>0.21625</v>
      </c>
      <c r="J136" s="46" t="s">
        <v>29</v>
      </c>
      <c r="K136" s="104" t="s">
        <v>28</v>
      </c>
      <c r="L136" s="47"/>
      <c r="M136" s="106">
        <v>3.2303000000000002</v>
      </c>
      <c r="N136" s="46" t="s">
        <v>26</v>
      </c>
      <c r="O136" s="104" t="s">
        <v>28</v>
      </c>
      <c r="P136" s="100" t="s">
        <v>990</v>
      </c>
      <c r="Q136" s="13"/>
      <c r="R136" s="104">
        <v>26.1127</v>
      </c>
      <c r="S136" s="46" t="s">
        <v>27</v>
      </c>
      <c r="T136" s="108" t="s">
        <v>966</v>
      </c>
      <c r="U136" s="100" t="s">
        <v>1006</v>
      </c>
      <c r="V136" s="13"/>
      <c r="W136" s="106">
        <v>7.0148000000000001</v>
      </c>
      <c r="X136" s="46" t="s">
        <v>29</v>
      </c>
      <c r="Y136" s="100" t="s">
        <v>1078</v>
      </c>
      <c r="Z136" s="13"/>
      <c r="AA136" s="106">
        <v>88.6</v>
      </c>
      <c r="AB136" s="53"/>
      <c r="AC136" s="106">
        <v>87.8</v>
      </c>
      <c r="AD136" s="53"/>
      <c r="AE136" s="104">
        <v>75.7</v>
      </c>
      <c r="AF136" s="101"/>
      <c r="AG136" s="100" t="s">
        <v>1187</v>
      </c>
      <c r="AH136" s="50"/>
      <c r="AI136" s="46">
        <v>1.5516438166136</v>
      </c>
      <c r="AJ136" s="51"/>
      <c r="AK136" s="108">
        <v>2.65</v>
      </c>
      <c r="AL136" s="101"/>
      <c r="AM136" s="106">
        <v>8.6166666666666671</v>
      </c>
      <c r="AN136" s="53"/>
      <c r="AO136" s="106">
        <v>3.7333333333333334</v>
      </c>
      <c r="AP136" s="53"/>
      <c r="AQ136" s="104">
        <v>17.583333333333332</v>
      </c>
      <c r="AR136" s="51"/>
      <c r="AS136" s="104">
        <v>7.4074074074074066</v>
      </c>
      <c r="AT136" s="62"/>
      <c r="AU136" s="104">
        <v>92.592592592592595</v>
      </c>
      <c r="AV136" s="101"/>
      <c r="AW136" s="107">
        <v>7000</v>
      </c>
    </row>
    <row r="137" spans="1:49" s="54" customFormat="1" ht="15.75" customHeight="1" x14ac:dyDescent="0.2">
      <c r="A137" s="8" t="s">
        <v>291</v>
      </c>
      <c r="B137" s="8" t="s">
        <v>292</v>
      </c>
      <c r="D137" s="106">
        <v>5.8749000000000002</v>
      </c>
      <c r="E137" s="46" t="s">
        <v>27</v>
      </c>
      <c r="F137" s="106" t="s">
        <v>30</v>
      </c>
      <c r="G137" s="86" t="s">
        <v>1005</v>
      </c>
      <c r="H137" s="13"/>
      <c r="I137" s="110">
        <v>0.22277</v>
      </c>
      <c r="J137" s="46" t="s">
        <v>26</v>
      </c>
      <c r="K137" s="104" t="s">
        <v>28</v>
      </c>
      <c r="L137" s="47"/>
      <c r="M137" s="104">
        <v>7.3384</v>
      </c>
      <c r="N137" s="46" t="s">
        <v>27</v>
      </c>
      <c r="O137" s="104" t="s">
        <v>28</v>
      </c>
      <c r="P137" s="100" t="s">
        <v>972</v>
      </c>
      <c r="Q137" s="13"/>
      <c r="R137" s="108">
        <v>40.847099999999998</v>
      </c>
      <c r="S137" s="46" t="s">
        <v>27</v>
      </c>
      <c r="T137" s="104" t="s">
        <v>28</v>
      </c>
      <c r="U137" s="100" t="s">
        <v>1068</v>
      </c>
      <c r="V137" s="13"/>
      <c r="W137" s="104">
        <v>10.506500000000001</v>
      </c>
      <c r="X137" s="46" t="s">
        <v>26</v>
      </c>
      <c r="Y137" s="100" t="s">
        <v>990</v>
      </c>
      <c r="Z137" s="13"/>
      <c r="AA137" s="104">
        <v>79.2</v>
      </c>
      <c r="AB137" s="53"/>
      <c r="AC137" s="104">
        <v>78.599999999999994</v>
      </c>
      <c r="AD137" s="53"/>
      <c r="AE137" s="104">
        <v>75.099999999999994</v>
      </c>
      <c r="AF137" s="101"/>
      <c r="AG137" s="100" t="s">
        <v>1187</v>
      </c>
      <c r="AH137" s="50"/>
      <c r="AI137" s="46">
        <v>0.62219138388337003</v>
      </c>
      <c r="AJ137" s="51"/>
      <c r="AK137" s="104">
        <v>2.2833333333333332</v>
      </c>
      <c r="AL137" s="101"/>
      <c r="AM137" s="106">
        <v>10.6</v>
      </c>
      <c r="AN137" s="53"/>
      <c r="AO137" s="104">
        <v>3.8166666666666669</v>
      </c>
      <c r="AP137" s="53"/>
      <c r="AQ137" s="106">
        <v>14.466666666666667</v>
      </c>
      <c r="AR137" s="51"/>
      <c r="AS137" s="106">
        <v>11.139896373056994</v>
      </c>
      <c r="AT137" s="62"/>
      <c r="AU137" s="106">
        <v>88.860103626943015</v>
      </c>
      <c r="AV137" s="101"/>
      <c r="AW137" s="107">
        <v>5100</v>
      </c>
    </row>
    <row r="138" spans="1:49" s="54" customFormat="1" ht="15.75" customHeight="1" x14ac:dyDescent="0.2">
      <c r="A138" s="8" t="s">
        <v>296</v>
      </c>
      <c r="B138" s="8" t="s">
        <v>297</v>
      </c>
      <c r="D138" s="106">
        <v>6.9283000000000001</v>
      </c>
      <c r="E138" s="46" t="s">
        <v>27</v>
      </c>
      <c r="F138" s="106" t="s">
        <v>30</v>
      </c>
      <c r="G138" s="86" t="s">
        <v>1018</v>
      </c>
      <c r="H138" s="13"/>
      <c r="I138" s="110">
        <v>0.32578000000000001</v>
      </c>
      <c r="J138" s="46" t="s">
        <v>26</v>
      </c>
      <c r="K138" s="104" t="s">
        <v>28</v>
      </c>
      <c r="L138" s="47"/>
      <c r="M138" s="108">
        <v>13.921900000000001</v>
      </c>
      <c r="N138" s="46" t="s">
        <v>27</v>
      </c>
      <c r="O138" s="106" t="s">
        <v>30</v>
      </c>
      <c r="P138" s="100" t="s">
        <v>971</v>
      </c>
      <c r="Q138" s="13"/>
      <c r="R138" s="108">
        <v>57.859000000000002</v>
      </c>
      <c r="S138" s="46" t="s">
        <v>27</v>
      </c>
      <c r="T138" s="104" t="s">
        <v>28</v>
      </c>
      <c r="U138" s="100" t="s">
        <v>1009</v>
      </c>
      <c r="V138" s="13"/>
      <c r="W138" s="104">
        <v>10.428900000000001</v>
      </c>
      <c r="X138" s="46" t="s">
        <v>26</v>
      </c>
      <c r="Y138" s="100" t="s">
        <v>1124</v>
      </c>
      <c r="Z138" s="13"/>
      <c r="AA138" s="108">
        <v>62.5</v>
      </c>
      <c r="AB138" s="53"/>
      <c r="AC138" s="108">
        <v>61.5</v>
      </c>
      <c r="AD138" s="53"/>
      <c r="AE138" s="104">
        <v>72</v>
      </c>
      <c r="AF138" s="101"/>
      <c r="AG138" s="100" t="s">
        <v>1187</v>
      </c>
      <c r="AH138" s="50"/>
      <c r="AI138" s="46">
        <v>1.03944985276664</v>
      </c>
      <c r="AJ138" s="51"/>
      <c r="AK138" s="104">
        <v>2.1333333333333333</v>
      </c>
      <c r="AL138" s="101"/>
      <c r="AM138" s="106">
        <v>8.35</v>
      </c>
      <c r="AN138" s="53"/>
      <c r="AO138" s="104">
        <v>3.9666666666666668</v>
      </c>
      <c r="AP138" s="53"/>
      <c r="AQ138" s="106">
        <v>13.1</v>
      </c>
      <c r="AR138" s="51"/>
      <c r="AS138" s="106">
        <v>11.139896373056994</v>
      </c>
      <c r="AT138" s="62"/>
      <c r="AU138" s="106">
        <v>88.860103626943015</v>
      </c>
      <c r="AV138" s="101"/>
      <c r="AW138" s="107">
        <v>7300</v>
      </c>
    </row>
    <row r="139" spans="1:49" s="54" customFormat="1" ht="15.75" customHeight="1" x14ac:dyDescent="0.2">
      <c r="A139" s="8" t="s">
        <v>361</v>
      </c>
      <c r="B139" s="8" t="s">
        <v>362</v>
      </c>
      <c r="D139" s="104">
        <v>9.2896000000000001</v>
      </c>
      <c r="E139" s="46" t="s">
        <v>27</v>
      </c>
      <c r="F139" s="106" t="s">
        <v>30</v>
      </c>
      <c r="G139" s="86" t="s">
        <v>967</v>
      </c>
      <c r="H139" s="13"/>
      <c r="I139" s="112">
        <v>0.83304</v>
      </c>
      <c r="J139" s="46" t="s">
        <v>29</v>
      </c>
      <c r="K139" s="108" t="s">
        <v>966</v>
      </c>
      <c r="L139" s="47"/>
      <c r="M139" s="104">
        <v>7.4721000000000002</v>
      </c>
      <c r="N139" s="46" t="s">
        <v>26</v>
      </c>
      <c r="O139" s="106" t="s">
        <v>30</v>
      </c>
      <c r="P139" s="100" t="s">
        <v>969</v>
      </c>
      <c r="Q139" s="13"/>
      <c r="R139" s="104">
        <v>29.408799999999999</v>
      </c>
      <c r="S139" s="46" t="s">
        <v>27</v>
      </c>
      <c r="T139" s="108" t="s">
        <v>966</v>
      </c>
      <c r="U139" s="100" t="s">
        <v>1011</v>
      </c>
      <c r="V139" s="13"/>
      <c r="W139" s="108">
        <v>14.2378</v>
      </c>
      <c r="X139" s="46" t="s">
        <v>29</v>
      </c>
      <c r="Y139" s="100" t="s">
        <v>1099</v>
      </c>
      <c r="Z139" s="13"/>
      <c r="AA139" s="46" t="s">
        <v>1057</v>
      </c>
      <c r="AB139" s="53"/>
      <c r="AC139" s="46" t="s">
        <v>1057</v>
      </c>
      <c r="AD139" s="53"/>
      <c r="AE139" s="46" t="s">
        <v>1057</v>
      </c>
      <c r="AF139" s="101"/>
      <c r="AG139" s="100" t="s">
        <v>1187</v>
      </c>
      <c r="AH139" s="50"/>
      <c r="AI139" s="46">
        <v>5.2924894409149097</v>
      </c>
      <c r="AJ139" s="51"/>
      <c r="AK139" s="108">
        <v>2.6</v>
      </c>
      <c r="AL139" s="101"/>
      <c r="AM139" s="106">
        <v>9.8666666666666671</v>
      </c>
      <c r="AN139" s="53"/>
      <c r="AO139" s="104">
        <v>3.7833333333333332</v>
      </c>
      <c r="AP139" s="53"/>
      <c r="AQ139" s="108">
        <v>19.5</v>
      </c>
      <c r="AR139" s="51"/>
      <c r="AS139" s="104">
        <v>6.1224489795918364</v>
      </c>
      <c r="AT139" s="62"/>
      <c r="AU139" s="104">
        <v>93.877551020408163</v>
      </c>
      <c r="AV139" s="101"/>
      <c r="AW139" s="105">
        <v>9800</v>
      </c>
    </row>
    <row r="140" spans="1:49" s="54" customFormat="1" ht="15.75" customHeight="1" x14ac:dyDescent="0.2">
      <c r="A140" s="8" t="s">
        <v>373</v>
      </c>
      <c r="B140" s="8" t="s">
        <v>374</v>
      </c>
      <c r="D140" s="104">
        <v>9.0008999999999997</v>
      </c>
      <c r="E140" s="46" t="s">
        <v>27</v>
      </c>
      <c r="F140" s="106" t="s">
        <v>30</v>
      </c>
      <c r="G140" s="86" t="s">
        <v>144</v>
      </c>
      <c r="H140" s="13"/>
      <c r="I140" s="112">
        <v>1.25386</v>
      </c>
      <c r="J140" s="46" t="s">
        <v>29</v>
      </c>
      <c r="K140" s="108" t="s">
        <v>966</v>
      </c>
      <c r="L140" s="47"/>
      <c r="M140" s="108">
        <v>17.3749</v>
      </c>
      <c r="N140" s="46" t="s">
        <v>26</v>
      </c>
      <c r="O140" s="108" t="s">
        <v>966</v>
      </c>
      <c r="P140" s="100" t="s">
        <v>1080</v>
      </c>
      <c r="Q140" s="13"/>
      <c r="R140" s="108">
        <v>32.869100000000003</v>
      </c>
      <c r="S140" s="46" t="s">
        <v>27</v>
      </c>
      <c r="T140" s="108" t="s">
        <v>966</v>
      </c>
      <c r="U140" s="100" t="s">
        <v>1115</v>
      </c>
      <c r="V140" s="13"/>
      <c r="W140" s="108">
        <v>11.7331</v>
      </c>
      <c r="X140" s="46" t="s">
        <v>29</v>
      </c>
      <c r="Y140" s="100" t="s">
        <v>988</v>
      </c>
      <c r="Z140" s="13"/>
      <c r="AA140" s="108">
        <v>64.599999999999994</v>
      </c>
      <c r="AB140" s="53"/>
      <c r="AC140" s="108">
        <v>64.7</v>
      </c>
      <c r="AD140" s="53"/>
      <c r="AE140" s="108">
        <v>70.3</v>
      </c>
      <c r="AF140" s="101"/>
      <c r="AG140" s="100" t="s">
        <v>1187</v>
      </c>
      <c r="AH140" s="50"/>
      <c r="AI140" s="46">
        <v>6.9907127334294001</v>
      </c>
      <c r="AJ140" s="51"/>
      <c r="AK140" s="104">
        <v>1.8666666666666667</v>
      </c>
      <c r="AL140" s="101"/>
      <c r="AM140" s="106">
        <v>8.35</v>
      </c>
      <c r="AN140" s="53"/>
      <c r="AO140" s="106">
        <v>3.4333333333333331</v>
      </c>
      <c r="AP140" s="53"/>
      <c r="AQ140" s="106">
        <v>14.5</v>
      </c>
      <c r="AR140" s="51"/>
      <c r="AS140" s="104">
        <v>10</v>
      </c>
      <c r="AT140" s="62"/>
      <c r="AU140" s="104">
        <v>90</v>
      </c>
      <c r="AV140" s="101"/>
      <c r="AW140" s="105">
        <v>10500</v>
      </c>
    </row>
    <row r="141" spans="1:49" s="54" customFormat="1" ht="15.75" customHeight="1" x14ac:dyDescent="0.2">
      <c r="A141" s="8" t="s">
        <v>393</v>
      </c>
      <c r="B141" s="8" t="s">
        <v>394</v>
      </c>
      <c r="D141" s="104">
        <v>9.7026000000000003</v>
      </c>
      <c r="E141" s="46" t="s">
        <v>26</v>
      </c>
      <c r="F141" s="106" t="s">
        <v>30</v>
      </c>
      <c r="G141" s="86" t="s">
        <v>1011</v>
      </c>
      <c r="H141" s="13"/>
      <c r="I141" s="110">
        <v>0.34902</v>
      </c>
      <c r="J141" s="46" t="s">
        <v>27</v>
      </c>
      <c r="K141" s="106" t="s">
        <v>30</v>
      </c>
      <c r="L141" s="47"/>
      <c r="M141" s="104">
        <v>7.5213000000000001</v>
      </c>
      <c r="N141" s="46" t="s">
        <v>27</v>
      </c>
      <c r="O141" s="106" t="s">
        <v>30</v>
      </c>
      <c r="P141" s="100" t="s">
        <v>1100</v>
      </c>
      <c r="Q141" s="13"/>
      <c r="R141" s="104">
        <v>21.778600000000001</v>
      </c>
      <c r="S141" s="46" t="s">
        <v>27</v>
      </c>
      <c r="T141" s="104" t="s">
        <v>28</v>
      </c>
      <c r="U141" s="100" t="s">
        <v>970</v>
      </c>
      <c r="V141" s="13"/>
      <c r="W141" s="104">
        <v>7.6086999999999998</v>
      </c>
      <c r="X141" s="46" t="s">
        <v>26</v>
      </c>
      <c r="Y141" s="100" t="s">
        <v>1018</v>
      </c>
      <c r="Z141" s="13"/>
      <c r="AA141" s="104">
        <v>82.5</v>
      </c>
      <c r="AB141" s="53"/>
      <c r="AC141" s="104">
        <v>81</v>
      </c>
      <c r="AD141" s="53"/>
      <c r="AE141" s="104">
        <v>73.5</v>
      </c>
      <c r="AF141" s="101"/>
      <c r="AG141" s="100" t="s">
        <v>1187</v>
      </c>
      <c r="AH141" s="50"/>
      <c r="AI141" s="46">
        <v>3.6704444186774001</v>
      </c>
      <c r="AJ141" s="51"/>
      <c r="AK141" s="108">
        <v>2.3833333333333333</v>
      </c>
      <c r="AL141" s="101"/>
      <c r="AM141" s="104">
        <v>11.4</v>
      </c>
      <c r="AN141" s="53"/>
      <c r="AO141" s="104">
        <v>3.9</v>
      </c>
      <c r="AP141" s="53"/>
      <c r="AQ141" s="104">
        <v>16.833333333333332</v>
      </c>
      <c r="AR141" s="51"/>
      <c r="AS141" s="104">
        <v>6.9444444444444446</v>
      </c>
      <c r="AT141" s="62"/>
      <c r="AU141" s="104">
        <v>93.055555555555557</v>
      </c>
      <c r="AV141" s="101"/>
      <c r="AW141" s="107">
        <v>7900</v>
      </c>
    </row>
    <row r="142" spans="1:49" s="54" customFormat="1" ht="15.75" customHeight="1" x14ac:dyDescent="0.2">
      <c r="A142" s="8" t="s">
        <v>395</v>
      </c>
      <c r="B142" s="8" t="s">
        <v>396</v>
      </c>
      <c r="D142" s="106">
        <v>7.7460000000000004</v>
      </c>
      <c r="E142" s="46" t="s">
        <v>26</v>
      </c>
      <c r="F142" s="106" t="s">
        <v>30</v>
      </c>
      <c r="G142" s="86" t="s">
        <v>998</v>
      </c>
      <c r="H142" s="13"/>
      <c r="I142" s="111">
        <v>0.47877999999999998</v>
      </c>
      <c r="J142" s="46" t="s">
        <v>29</v>
      </c>
      <c r="K142" s="106" t="s">
        <v>30</v>
      </c>
      <c r="L142" s="47"/>
      <c r="M142" s="104">
        <v>8.1051000000000002</v>
      </c>
      <c r="N142" s="46" t="s">
        <v>29</v>
      </c>
      <c r="O142" s="104" t="s">
        <v>28</v>
      </c>
      <c r="P142" s="100" t="s">
        <v>972</v>
      </c>
      <c r="Q142" s="13"/>
      <c r="R142" s="104">
        <v>22.2804</v>
      </c>
      <c r="S142" s="46" t="s">
        <v>27</v>
      </c>
      <c r="T142" s="104" t="s">
        <v>28</v>
      </c>
      <c r="U142" s="100" t="s">
        <v>998</v>
      </c>
      <c r="V142" s="13"/>
      <c r="W142" s="108">
        <v>11.8329</v>
      </c>
      <c r="X142" s="46" t="s">
        <v>27</v>
      </c>
      <c r="Y142" s="100" t="s">
        <v>1067</v>
      </c>
      <c r="Z142" s="13"/>
      <c r="AA142" s="104">
        <v>84</v>
      </c>
      <c r="AB142" s="53"/>
      <c r="AC142" s="104">
        <v>84.6</v>
      </c>
      <c r="AD142" s="53"/>
      <c r="AE142" s="104">
        <v>73.7</v>
      </c>
      <c r="AF142" s="101"/>
      <c r="AG142" s="100" t="s">
        <v>1187</v>
      </c>
      <c r="AH142" s="50"/>
      <c r="AI142" s="46">
        <v>3.5109639980659799</v>
      </c>
      <c r="AJ142" s="51"/>
      <c r="AK142" s="104">
        <v>2.2000000000000002</v>
      </c>
      <c r="AL142" s="101"/>
      <c r="AM142" s="106">
        <v>10.466666666666667</v>
      </c>
      <c r="AN142" s="53"/>
      <c r="AO142" s="106">
        <v>3.5666666666666669</v>
      </c>
      <c r="AP142" s="53"/>
      <c r="AQ142" s="104">
        <v>18.866666666666667</v>
      </c>
      <c r="AR142" s="51"/>
      <c r="AS142" s="104">
        <v>6.9444444444444446</v>
      </c>
      <c r="AT142" s="62"/>
      <c r="AU142" s="104">
        <v>93.055555555555557</v>
      </c>
      <c r="AV142" s="101"/>
      <c r="AW142" s="105">
        <v>8700</v>
      </c>
    </row>
    <row r="143" spans="1:49" s="54" customFormat="1" ht="15.75" customHeight="1" x14ac:dyDescent="0.2">
      <c r="A143" s="8" t="s">
        <v>403</v>
      </c>
      <c r="B143" s="8" t="s">
        <v>404</v>
      </c>
      <c r="D143" s="106">
        <v>7.1383000000000001</v>
      </c>
      <c r="E143" s="46" t="s">
        <v>27</v>
      </c>
      <c r="F143" s="106" t="s">
        <v>30</v>
      </c>
      <c r="G143" s="86" t="s">
        <v>1018</v>
      </c>
      <c r="H143" s="13"/>
      <c r="I143" s="110">
        <v>0.31991999999999998</v>
      </c>
      <c r="J143" s="46" t="s">
        <v>26</v>
      </c>
      <c r="K143" s="106" t="s">
        <v>30</v>
      </c>
      <c r="L143" s="47"/>
      <c r="M143" s="104">
        <v>9.0977999999999994</v>
      </c>
      <c r="N143" s="46" t="s">
        <v>27</v>
      </c>
      <c r="O143" s="108" t="s">
        <v>966</v>
      </c>
      <c r="P143" s="100" t="s">
        <v>1101</v>
      </c>
      <c r="Q143" s="13"/>
      <c r="R143" s="104">
        <v>22.0947</v>
      </c>
      <c r="S143" s="46" t="s">
        <v>26</v>
      </c>
      <c r="T143" s="104" t="s">
        <v>28</v>
      </c>
      <c r="U143" s="100" t="s">
        <v>1034</v>
      </c>
      <c r="V143" s="13"/>
      <c r="W143" s="104">
        <v>9.9578000000000007</v>
      </c>
      <c r="X143" s="46" t="s">
        <v>27</v>
      </c>
      <c r="Y143" s="100" t="s">
        <v>979</v>
      </c>
      <c r="Z143" s="13"/>
      <c r="AA143" s="104">
        <v>84.3</v>
      </c>
      <c r="AB143" s="53"/>
      <c r="AC143" s="104">
        <v>82</v>
      </c>
      <c r="AD143" s="53"/>
      <c r="AE143" s="104">
        <v>76.099999999999994</v>
      </c>
      <c r="AF143" s="101"/>
      <c r="AG143" s="100" t="s">
        <v>1187</v>
      </c>
      <c r="AH143" s="50"/>
      <c r="AI143" s="46">
        <v>2.2169064950938</v>
      </c>
      <c r="AJ143" s="51"/>
      <c r="AK143" s="104">
        <v>1.9</v>
      </c>
      <c r="AL143" s="101"/>
      <c r="AM143" s="106">
        <v>10.65</v>
      </c>
      <c r="AN143" s="53"/>
      <c r="AO143" s="106">
        <v>3.6</v>
      </c>
      <c r="AP143" s="53"/>
      <c r="AQ143" s="104">
        <v>17.366666666666667</v>
      </c>
      <c r="AR143" s="51"/>
      <c r="AS143" s="104">
        <v>9.0909090909090917</v>
      </c>
      <c r="AT143" s="62"/>
      <c r="AU143" s="104">
        <v>90.909090909090907</v>
      </c>
      <c r="AV143" s="101"/>
      <c r="AW143" s="107">
        <v>7600</v>
      </c>
    </row>
    <row r="144" spans="1:49" s="54" customFormat="1" ht="15.75" customHeight="1" x14ac:dyDescent="0.2">
      <c r="A144" s="8" t="s">
        <v>419</v>
      </c>
      <c r="B144" s="8" t="s">
        <v>420</v>
      </c>
      <c r="D144" s="106">
        <v>7.0472999999999999</v>
      </c>
      <c r="E144" s="46" t="s">
        <v>27</v>
      </c>
      <c r="F144" s="104" t="s">
        <v>28</v>
      </c>
      <c r="G144" s="86" t="s">
        <v>972</v>
      </c>
      <c r="H144" s="13"/>
      <c r="I144" s="110">
        <v>0.31183</v>
      </c>
      <c r="J144" s="46" t="s">
        <v>26</v>
      </c>
      <c r="K144" s="104" t="s">
        <v>28</v>
      </c>
      <c r="L144" s="47"/>
      <c r="M144" s="106">
        <v>5.8</v>
      </c>
      <c r="N144" s="46" t="s">
        <v>27</v>
      </c>
      <c r="O144" s="104" t="s">
        <v>28</v>
      </c>
      <c r="P144" s="100" t="s">
        <v>1052</v>
      </c>
      <c r="Q144" s="13"/>
      <c r="R144" s="104">
        <v>22.5762</v>
      </c>
      <c r="S144" s="46" t="s">
        <v>27</v>
      </c>
      <c r="T144" s="104" t="s">
        <v>28</v>
      </c>
      <c r="U144" s="100" t="s">
        <v>1137</v>
      </c>
      <c r="V144" s="13"/>
      <c r="W144" s="104">
        <v>7.4465000000000003</v>
      </c>
      <c r="X144" s="46" t="s">
        <v>26</v>
      </c>
      <c r="Y144" s="100" t="s">
        <v>1110</v>
      </c>
      <c r="Z144" s="13"/>
      <c r="AA144" s="104">
        <v>83.1</v>
      </c>
      <c r="AB144" s="53"/>
      <c r="AC144" s="104">
        <v>82.4</v>
      </c>
      <c r="AD144" s="53"/>
      <c r="AE144" s="104">
        <v>73.5</v>
      </c>
      <c r="AF144" s="101"/>
      <c r="AG144" s="100" t="s">
        <v>1187</v>
      </c>
      <c r="AH144" s="50"/>
      <c r="AI144" s="46">
        <v>1.3696647480172</v>
      </c>
      <c r="AJ144" s="51"/>
      <c r="AK144" s="104">
        <v>2.1333333333333333</v>
      </c>
      <c r="AL144" s="101"/>
      <c r="AM144" s="106">
        <v>8.9833333333333325</v>
      </c>
      <c r="AN144" s="53"/>
      <c r="AO144" s="104">
        <v>3.85</v>
      </c>
      <c r="AP144" s="53"/>
      <c r="AQ144" s="104">
        <v>16.833333333333332</v>
      </c>
      <c r="AR144" s="51"/>
      <c r="AS144" s="108">
        <v>3.7037037037037033</v>
      </c>
      <c r="AT144" s="62"/>
      <c r="AU144" s="108">
        <v>96.296296296296291</v>
      </c>
      <c r="AV144" s="101"/>
      <c r="AW144" s="107">
        <v>6800</v>
      </c>
    </row>
    <row r="145" spans="1:49" s="54" customFormat="1" ht="15.75" customHeight="1" x14ac:dyDescent="0.2">
      <c r="A145" s="8" t="s">
        <v>443</v>
      </c>
      <c r="B145" s="8" t="s">
        <v>444</v>
      </c>
      <c r="D145" s="106">
        <v>7.7378</v>
      </c>
      <c r="E145" s="46" t="s">
        <v>27</v>
      </c>
      <c r="F145" s="104" t="s">
        <v>28</v>
      </c>
      <c r="G145" s="86" t="s">
        <v>995</v>
      </c>
      <c r="H145" s="13"/>
      <c r="I145" s="111">
        <v>0.52966999999999997</v>
      </c>
      <c r="J145" s="46" t="s">
        <v>29</v>
      </c>
      <c r="K145" s="104" t="s">
        <v>28</v>
      </c>
      <c r="L145" s="47"/>
      <c r="M145" s="104">
        <v>8.5207999999999995</v>
      </c>
      <c r="N145" s="46" t="s">
        <v>26</v>
      </c>
      <c r="O145" s="108" t="s">
        <v>966</v>
      </c>
      <c r="P145" s="100" t="s">
        <v>1102</v>
      </c>
      <c r="Q145" s="13"/>
      <c r="R145" s="104">
        <v>28.441099999999999</v>
      </c>
      <c r="S145" s="46" t="s">
        <v>27</v>
      </c>
      <c r="T145" s="108" t="s">
        <v>966</v>
      </c>
      <c r="U145" s="100" t="s">
        <v>1126</v>
      </c>
      <c r="V145" s="13"/>
      <c r="W145" s="108">
        <v>15.9597</v>
      </c>
      <c r="X145" s="46" t="s">
        <v>26</v>
      </c>
      <c r="Y145" s="100" t="s">
        <v>1066</v>
      </c>
      <c r="Z145" s="13"/>
      <c r="AA145" s="46" t="s">
        <v>1057</v>
      </c>
      <c r="AB145" s="53"/>
      <c r="AC145" s="46" t="s">
        <v>1057</v>
      </c>
      <c r="AD145" s="53"/>
      <c r="AE145" s="46" t="s">
        <v>1057</v>
      </c>
      <c r="AF145" s="101"/>
      <c r="AG145" s="100" t="s">
        <v>1187</v>
      </c>
      <c r="AH145" s="50"/>
      <c r="AI145" s="46">
        <v>3.3797591379526799</v>
      </c>
      <c r="AJ145" s="51"/>
      <c r="AK145" s="108">
        <v>2.4666666666666668</v>
      </c>
      <c r="AL145" s="101"/>
      <c r="AM145" s="104">
        <v>11.516666666666667</v>
      </c>
      <c r="AN145" s="53"/>
      <c r="AO145" s="104">
        <v>3.9833333333333334</v>
      </c>
      <c r="AP145" s="53"/>
      <c r="AQ145" s="108">
        <v>21.9</v>
      </c>
      <c r="AR145" s="51"/>
      <c r="AS145" s="104">
        <v>8.8235294117647065</v>
      </c>
      <c r="AT145" s="62"/>
      <c r="AU145" s="104">
        <v>91.17647058823529</v>
      </c>
      <c r="AV145" s="101"/>
      <c r="AW145" s="105">
        <v>9200</v>
      </c>
    </row>
    <row r="146" spans="1:49" s="54" customFormat="1" ht="15.75" customHeight="1" x14ac:dyDescent="0.2">
      <c r="A146" s="8" t="s">
        <v>445</v>
      </c>
      <c r="B146" s="8" t="s">
        <v>446</v>
      </c>
      <c r="D146" s="106">
        <v>6.3445999999999998</v>
      </c>
      <c r="E146" s="46" t="s">
        <v>26</v>
      </c>
      <c r="F146" s="106" t="s">
        <v>30</v>
      </c>
      <c r="G146" s="86" t="s">
        <v>1018</v>
      </c>
      <c r="H146" s="13"/>
      <c r="I146" s="110">
        <v>0.30008000000000001</v>
      </c>
      <c r="J146" s="46" t="s">
        <v>26</v>
      </c>
      <c r="K146" s="106" t="s">
        <v>30</v>
      </c>
      <c r="L146" s="47"/>
      <c r="M146" s="106">
        <v>5.2443</v>
      </c>
      <c r="N146" s="46" t="s">
        <v>29</v>
      </c>
      <c r="O146" s="106" t="s">
        <v>30</v>
      </c>
      <c r="P146" s="100" t="s">
        <v>1015</v>
      </c>
      <c r="Q146" s="13"/>
      <c r="R146" s="104">
        <v>19.548200000000001</v>
      </c>
      <c r="S146" s="46" t="s">
        <v>27</v>
      </c>
      <c r="T146" s="104" t="s">
        <v>28</v>
      </c>
      <c r="U146" s="100" t="s">
        <v>1126</v>
      </c>
      <c r="V146" s="13"/>
      <c r="W146" s="108">
        <v>12.746499999999999</v>
      </c>
      <c r="X146" s="46" t="s">
        <v>27</v>
      </c>
      <c r="Y146" s="100" t="s">
        <v>1174</v>
      </c>
      <c r="Z146" s="13"/>
      <c r="AA146" s="104">
        <v>79.3</v>
      </c>
      <c r="AB146" s="53"/>
      <c r="AC146" s="104">
        <v>80</v>
      </c>
      <c r="AD146" s="53"/>
      <c r="AE146" s="104">
        <v>72.5</v>
      </c>
      <c r="AF146" s="101"/>
      <c r="AG146" s="100" t="s">
        <v>1187</v>
      </c>
      <c r="AH146" s="50"/>
      <c r="AI146" s="46">
        <v>0.98925117252962003</v>
      </c>
      <c r="AJ146" s="51"/>
      <c r="AK146" s="108">
        <v>2.4333333333333331</v>
      </c>
      <c r="AL146" s="101"/>
      <c r="AM146" s="106">
        <v>10.833333333333334</v>
      </c>
      <c r="AN146" s="53"/>
      <c r="AO146" s="104">
        <v>3.8</v>
      </c>
      <c r="AP146" s="53"/>
      <c r="AQ146" s="104">
        <v>16.366666666666667</v>
      </c>
      <c r="AR146" s="51"/>
      <c r="AS146" s="106">
        <v>14.285714285714285</v>
      </c>
      <c r="AT146" s="62"/>
      <c r="AU146" s="106">
        <v>85.714285714285708</v>
      </c>
      <c r="AV146" s="101"/>
      <c r="AW146" s="107">
        <v>8100</v>
      </c>
    </row>
    <row r="147" spans="1:49" s="54" customFormat="1" ht="15.75" customHeight="1" x14ac:dyDescent="0.2">
      <c r="A147" s="8" t="s">
        <v>477</v>
      </c>
      <c r="B147" s="8" t="s">
        <v>478</v>
      </c>
      <c r="D147" s="106">
        <v>8.4497</v>
      </c>
      <c r="E147" s="46" t="s">
        <v>27</v>
      </c>
      <c r="F147" s="106" t="s">
        <v>30</v>
      </c>
      <c r="G147" s="86" t="s">
        <v>976</v>
      </c>
      <c r="H147" s="13"/>
      <c r="I147" s="111">
        <v>0.48560999999999999</v>
      </c>
      <c r="J147" s="46" t="s">
        <v>27</v>
      </c>
      <c r="K147" s="104" t="s">
        <v>28</v>
      </c>
      <c r="L147" s="47"/>
      <c r="M147" s="104">
        <v>9.2266999999999992</v>
      </c>
      <c r="N147" s="46" t="s">
        <v>26</v>
      </c>
      <c r="O147" s="108" t="s">
        <v>966</v>
      </c>
      <c r="P147" s="100" t="s">
        <v>968</v>
      </c>
      <c r="Q147" s="13"/>
      <c r="R147" s="104">
        <v>24.474900000000002</v>
      </c>
      <c r="S147" s="46" t="s">
        <v>27</v>
      </c>
      <c r="T147" s="108" t="s">
        <v>966</v>
      </c>
      <c r="U147" s="100" t="s">
        <v>1035</v>
      </c>
      <c r="V147" s="13"/>
      <c r="W147" s="104">
        <v>9.4453999999999994</v>
      </c>
      <c r="X147" s="46" t="s">
        <v>26</v>
      </c>
      <c r="Y147" s="100" t="s">
        <v>1178</v>
      </c>
      <c r="Z147" s="13"/>
      <c r="AA147" s="46" t="s">
        <v>1057</v>
      </c>
      <c r="AB147" s="53"/>
      <c r="AC147" s="46" t="s">
        <v>1057</v>
      </c>
      <c r="AD147" s="53"/>
      <c r="AE147" s="46" t="s">
        <v>1057</v>
      </c>
      <c r="AF147" s="101"/>
      <c r="AG147" s="100" t="s">
        <v>1187</v>
      </c>
      <c r="AH147" s="50"/>
      <c r="AI147" s="46">
        <v>3.6725737450511802</v>
      </c>
      <c r="AJ147" s="51"/>
      <c r="AK147" s="104">
        <v>2.0833333333333335</v>
      </c>
      <c r="AL147" s="101"/>
      <c r="AM147" s="104">
        <v>10.9</v>
      </c>
      <c r="AN147" s="53"/>
      <c r="AO147" s="104">
        <v>3.7833333333333332</v>
      </c>
      <c r="AP147" s="53"/>
      <c r="AQ147" s="104">
        <v>15.85</v>
      </c>
      <c r="AR147" s="51"/>
      <c r="AS147" s="104">
        <v>6.9444444444444446</v>
      </c>
      <c r="AT147" s="62"/>
      <c r="AU147" s="104">
        <v>93.055555555555557</v>
      </c>
      <c r="AV147" s="101"/>
      <c r="AW147" s="105">
        <v>9000</v>
      </c>
    </row>
    <row r="148" spans="1:49" s="54" customFormat="1" ht="15.75" customHeight="1" x14ac:dyDescent="0.2">
      <c r="A148" s="8" t="s">
        <v>487</v>
      </c>
      <c r="B148" s="8" t="s">
        <v>488</v>
      </c>
      <c r="D148" s="106">
        <v>7.7386999999999997</v>
      </c>
      <c r="E148" s="46" t="s">
        <v>27</v>
      </c>
      <c r="F148" s="106" t="s">
        <v>30</v>
      </c>
      <c r="G148" s="86" t="s">
        <v>1032</v>
      </c>
      <c r="H148" s="13"/>
      <c r="I148" s="110">
        <v>0.32900000000000001</v>
      </c>
      <c r="J148" s="46" t="s">
        <v>29</v>
      </c>
      <c r="K148" s="106" t="s">
        <v>30</v>
      </c>
      <c r="L148" s="47"/>
      <c r="M148" s="104">
        <v>7.9603999999999999</v>
      </c>
      <c r="N148" s="46" t="s">
        <v>29</v>
      </c>
      <c r="O148" s="106" t="s">
        <v>30</v>
      </c>
      <c r="P148" s="100" t="s">
        <v>1002</v>
      </c>
      <c r="Q148" s="13"/>
      <c r="R148" s="104">
        <v>22.593800000000002</v>
      </c>
      <c r="S148" s="46" t="s">
        <v>26</v>
      </c>
      <c r="T148" s="106" t="s">
        <v>30</v>
      </c>
      <c r="U148" s="100" t="s">
        <v>1126</v>
      </c>
      <c r="V148" s="13"/>
      <c r="W148" s="104">
        <v>8.5039999999999996</v>
      </c>
      <c r="X148" s="46" t="s">
        <v>27</v>
      </c>
      <c r="Y148" s="100" t="s">
        <v>1180</v>
      </c>
      <c r="Z148" s="13"/>
      <c r="AA148" s="104">
        <v>76.900000000000006</v>
      </c>
      <c r="AB148" s="53"/>
      <c r="AC148" s="104">
        <v>75.2</v>
      </c>
      <c r="AD148" s="53"/>
      <c r="AE148" s="104">
        <v>74.900000000000006</v>
      </c>
      <c r="AF148" s="101"/>
      <c r="AG148" s="100" t="s">
        <v>1187</v>
      </c>
      <c r="AH148" s="50"/>
      <c r="AI148" s="46">
        <v>3.40311116508322</v>
      </c>
      <c r="AJ148" s="51"/>
      <c r="AK148" s="104">
        <v>2.15</v>
      </c>
      <c r="AL148" s="101"/>
      <c r="AM148" s="106">
        <v>10.066666666666666</v>
      </c>
      <c r="AN148" s="53"/>
      <c r="AO148" s="104">
        <v>3.8833333333333333</v>
      </c>
      <c r="AP148" s="53"/>
      <c r="AQ148" s="104">
        <v>16.216666666666665</v>
      </c>
      <c r="AR148" s="51"/>
      <c r="AS148" s="104">
        <v>5.6338028169014089</v>
      </c>
      <c r="AT148" s="62"/>
      <c r="AU148" s="104">
        <v>94.366197183098592</v>
      </c>
      <c r="AV148" s="101"/>
      <c r="AW148" s="107">
        <v>6900</v>
      </c>
    </row>
    <row r="149" spans="1:49" s="54" customFormat="1" ht="15.75" customHeight="1" x14ac:dyDescent="0.2">
      <c r="A149" s="8" t="s">
        <v>529</v>
      </c>
      <c r="B149" s="8" t="s">
        <v>530</v>
      </c>
      <c r="D149" s="106">
        <v>7.9107000000000003</v>
      </c>
      <c r="E149" s="46" t="s">
        <v>27</v>
      </c>
      <c r="F149" s="104" t="s">
        <v>28</v>
      </c>
      <c r="G149" s="86" t="s">
        <v>999</v>
      </c>
      <c r="H149" s="13"/>
      <c r="I149" s="110">
        <v>0.23891000000000001</v>
      </c>
      <c r="J149" s="46" t="s">
        <v>26</v>
      </c>
      <c r="K149" s="106" t="s">
        <v>30</v>
      </c>
      <c r="L149" s="47"/>
      <c r="M149" s="106">
        <v>3.3713000000000002</v>
      </c>
      <c r="N149" s="46" t="s">
        <v>29</v>
      </c>
      <c r="O149" s="106" t="s">
        <v>30</v>
      </c>
      <c r="P149" s="100" t="s">
        <v>971</v>
      </c>
      <c r="Q149" s="13"/>
      <c r="R149" s="106">
        <v>18.706</v>
      </c>
      <c r="S149" s="46" t="s">
        <v>26</v>
      </c>
      <c r="T149" s="104" t="s">
        <v>28</v>
      </c>
      <c r="U149" s="100" t="s">
        <v>1128</v>
      </c>
      <c r="V149" s="13"/>
      <c r="W149" s="104">
        <v>7.7691999999999997</v>
      </c>
      <c r="X149" s="46" t="s">
        <v>26</v>
      </c>
      <c r="Y149" s="100" t="s">
        <v>1083</v>
      </c>
      <c r="Z149" s="13"/>
      <c r="AA149" s="106">
        <v>91.1</v>
      </c>
      <c r="AB149" s="53"/>
      <c r="AC149" s="106">
        <v>87.1</v>
      </c>
      <c r="AD149" s="53"/>
      <c r="AE149" s="104">
        <v>76.900000000000006</v>
      </c>
      <c r="AF149" s="101"/>
      <c r="AG149" s="100" t="s">
        <v>1187</v>
      </c>
      <c r="AH149" s="50"/>
      <c r="AI149" s="46">
        <v>2.6525392853363199</v>
      </c>
      <c r="AJ149" s="51"/>
      <c r="AK149" s="108">
        <v>2.4500000000000002</v>
      </c>
      <c r="AL149" s="101"/>
      <c r="AM149" s="106">
        <v>8.4166666666666661</v>
      </c>
      <c r="AN149" s="53"/>
      <c r="AO149" s="108">
        <v>4.1333333333333337</v>
      </c>
      <c r="AP149" s="53"/>
      <c r="AQ149" s="104">
        <v>18.75</v>
      </c>
      <c r="AR149" s="51"/>
      <c r="AS149" s="108">
        <v>2.9411764705882351</v>
      </c>
      <c r="AT149" s="62"/>
      <c r="AU149" s="108">
        <v>97.058823529411768</v>
      </c>
      <c r="AV149" s="101"/>
      <c r="AW149" s="107">
        <v>5800</v>
      </c>
    </row>
    <row r="150" spans="1:49" s="54" customFormat="1" ht="15.75" customHeight="1" x14ac:dyDescent="0.2">
      <c r="A150" s="8" t="s">
        <v>559</v>
      </c>
      <c r="B150" s="8" t="s">
        <v>560</v>
      </c>
      <c r="D150" s="106">
        <v>7.9949000000000003</v>
      </c>
      <c r="E150" s="46" t="s">
        <v>26</v>
      </c>
      <c r="F150" s="106" t="s">
        <v>30</v>
      </c>
      <c r="G150" s="86" t="s">
        <v>1009</v>
      </c>
      <c r="H150" s="13"/>
      <c r="I150" s="111">
        <v>0.48326000000000002</v>
      </c>
      <c r="J150" s="46" t="s">
        <v>29</v>
      </c>
      <c r="K150" s="108" t="s">
        <v>966</v>
      </c>
      <c r="L150" s="47"/>
      <c r="M150" s="104">
        <v>7.9212999999999996</v>
      </c>
      <c r="N150" s="46" t="s">
        <v>27</v>
      </c>
      <c r="O150" s="108" t="s">
        <v>966</v>
      </c>
      <c r="P150" s="100" t="s">
        <v>1000</v>
      </c>
      <c r="Q150" s="13"/>
      <c r="R150" s="104">
        <v>24.814599999999999</v>
      </c>
      <c r="S150" s="46" t="s">
        <v>27</v>
      </c>
      <c r="T150" s="104" t="s">
        <v>28</v>
      </c>
      <c r="U150" s="100" t="s">
        <v>1035</v>
      </c>
      <c r="V150" s="13"/>
      <c r="W150" s="104">
        <v>9.5602999999999998</v>
      </c>
      <c r="X150" s="46" t="s">
        <v>27</v>
      </c>
      <c r="Y150" s="100" t="s">
        <v>987</v>
      </c>
      <c r="Z150" s="13"/>
      <c r="AA150" s="104">
        <v>84</v>
      </c>
      <c r="AB150" s="53"/>
      <c r="AC150" s="104">
        <v>80.7</v>
      </c>
      <c r="AD150" s="53"/>
      <c r="AE150" s="104">
        <v>79.099999999999994</v>
      </c>
      <c r="AF150" s="101"/>
      <c r="AG150" s="100" t="s">
        <v>1187</v>
      </c>
      <c r="AH150" s="50"/>
      <c r="AI150" s="46">
        <v>1.4057696072502299</v>
      </c>
      <c r="AJ150" s="51"/>
      <c r="AK150" s="104">
        <v>2.2333333333333334</v>
      </c>
      <c r="AL150" s="101"/>
      <c r="AM150" s="106">
        <v>9.9833333333333325</v>
      </c>
      <c r="AN150" s="53"/>
      <c r="AO150" s="106">
        <v>3.75</v>
      </c>
      <c r="AP150" s="53"/>
      <c r="AQ150" s="106">
        <v>12.416666666666666</v>
      </c>
      <c r="AR150" s="51"/>
      <c r="AS150" s="104">
        <v>6.9444444444444446</v>
      </c>
      <c r="AT150" s="62"/>
      <c r="AU150" s="104">
        <v>93.055555555555557</v>
      </c>
      <c r="AV150" s="101"/>
      <c r="AW150" s="107">
        <v>8200</v>
      </c>
    </row>
    <row r="151" spans="1:49" s="54" customFormat="1" ht="15.75" customHeight="1" x14ac:dyDescent="0.2">
      <c r="A151" s="8" t="s">
        <v>571</v>
      </c>
      <c r="B151" s="8" t="s">
        <v>572</v>
      </c>
      <c r="D151" s="106">
        <v>6.6383999999999999</v>
      </c>
      <c r="E151" s="46" t="s">
        <v>26</v>
      </c>
      <c r="F151" s="106" t="s">
        <v>30</v>
      </c>
      <c r="G151" s="86" t="s">
        <v>998</v>
      </c>
      <c r="H151" s="13"/>
      <c r="I151" s="111">
        <v>0.59053999999999995</v>
      </c>
      <c r="J151" s="46" t="s">
        <v>29</v>
      </c>
      <c r="K151" s="104" t="s">
        <v>28</v>
      </c>
      <c r="L151" s="47"/>
      <c r="M151" s="108">
        <v>11.9329</v>
      </c>
      <c r="N151" s="46" t="s">
        <v>27</v>
      </c>
      <c r="O151" s="104" t="s">
        <v>28</v>
      </c>
      <c r="P151" s="100" t="s">
        <v>992</v>
      </c>
      <c r="Q151" s="13"/>
      <c r="R151" s="104">
        <v>27.347899999999999</v>
      </c>
      <c r="S151" s="46" t="s">
        <v>26</v>
      </c>
      <c r="T151" s="104" t="s">
        <v>28</v>
      </c>
      <c r="U151" s="100" t="s">
        <v>1131</v>
      </c>
      <c r="V151" s="13"/>
      <c r="W151" s="108">
        <v>11.9739</v>
      </c>
      <c r="X151" s="46" t="s">
        <v>26</v>
      </c>
      <c r="Y151" s="100" t="s">
        <v>995</v>
      </c>
      <c r="Z151" s="13"/>
      <c r="AA151" s="108">
        <v>65.3</v>
      </c>
      <c r="AB151" s="53"/>
      <c r="AC151" s="108">
        <v>65.3</v>
      </c>
      <c r="AD151" s="53"/>
      <c r="AE151" s="108">
        <v>62</v>
      </c>
      <c r="AF151" s="101"/>
      <c r="AG151" s="100" t="s">
        <v>1187</v>
      </c>
      <c r="AH151" s="50"/>
      <c r="AI151" s="46">
        <v>2.29073373721008</v>
      </c>
      <c r="AJ151" s="51"/>
      <c r="AK151" s="104">
        <v>2.35</v>
      </c>
      <c r="AL151" s="101"/>
      <c r="AM151" s="106">
        <v>10.3</v>
      </c>
      <c r="AN151" s="53"/>
      <c r="AO151" s="104">
        <v>4</v>
      </c>
      <c r="AP151" s="53"/>
      <c r="AQ151" s="104">
        <v>16.716666666666665</v>
      </c>
      <c r="AR151" s="51"/>
      <c r="AS151" s="106">
        <v>12.5</v>
      </c>
      <c r="AT151" s="62"/>
      <c r="AU151" s="106">
        <v>87.5</v>
      </c>
      <c r="AV151" s="101"/>
      <c r="AW151" s="105">
        <v>8800</v>
      </c>
    </row>
    <row r="152" spans="1:49" s="54" customFormat="1" ht="15.75" customHeight="1" x14ac:dyDescent="0.2">
      <c r="A152" s="8" t="s">
        <v>583</v>
      </c>
      <c r="B152" s="8" t="s">
        <v>584</v>
      </c>
      <c r="D152" s="106">
        <v>8.4131999999999998</v>
      </c>
      <c r="E152" s="46" t="s">
        <v>27</v>
      </c>
      <c r="F152" s="106" t="s">
        <v>30</v>
      </c>
      <c r="G152" s="86" t="s">
        <v>1005</v>
      </c>
      <c r="H152" s="13"/>
      <c r="I152" s="110">
        <v>0.30127999999999999</v>
      </c>
      <c r="J152" s="46" t="s">
        <v>26</v>
      </c>
      <c r="K152" s="106" t="s">
        <v>30</v>
      </c>
      <c r="L152" s="47"/>
      <c r="M152" s="104">
        <v>7.0876000000000001</v>
      </c>
      <c r="N152" s="46" t="s">
        <v>27</v>
      </c>
      <c r="O152" s="104" t="s">
        <v>28</v>
      </c>
      <c r="P152" s="100" t="s">
        <v>1043</v>
      </c>
      <c r="Q152" s="13"/>
      <c r="R152" s="104">
        <v>28.8322</v>
      </c>
      <c r="S152" s="46" t="s">
        <v>26</v>
      </c>
      <c r="T152" s="104" t="s">
        <v>28</v>
      </c>
      <c r="U152" s="100" t="s">
        <v>1035</v>
      </c>
      <c r="V152" s="13"/>
      <c r="W152" s="104">
        <v>8.0742999999999991</v>
      </c>
      <c r="X152" s="46" t="s">
        <v>26</v>
      </c>
      <c r="Y152" s="100" t="s">
        <v>1001</v>
      </c>
      <c r="Z152" s="13"/>
      <c r="AA152" s="104">
        <v>78.099999999999994</v>
      </c>
      <c r="AB152" s="53"/>
      <c r="AC152" s="104">
        <v>74.400000000000006</v>
      </c>
      <c r="AD152" s="53"/>
      <c r="AE152" s="104">
        <v>78.599999999999994</v>
      </c>
      <c r="AF152" s="101"/>
      <c r="AG152" s="100" t="s">
        <v>1187</v>
      </c>
      <c r="AH152" s="50"/>
      <c r="AI152" s="46">
        <v>1.2116784676591199</v>
      </c>
      <c r="AJ152" s="51"/>
      <c r="AK152" s="104">
        <v>2.25</v>
      </c>
      <c r="AL152" s="101"/>
      <c r="AM152" s="104">
        <v>11.283333333333333</v>
      </c>
      <c r="AN152" s="53"/>
      <c r="AO152" s="104">
        <v>3.8333333333333335</v>
      </c>
      <c r="AP152" s="53"/>
      <c r="AQ152" s="106">
        <v>13.766666666666667</v>
      </c>
      <c r="AR152" s="51"/>
      <c r="AS152" s="104">
        <v>9.0909090909090917</v>
      </c>
      <c r="AT152" s="62"/>
      <c r="AU152" s="104">
        <v>90.909090909090907</v>
      </c>
      <c r="AV152" s="101"/>
      <c r="AW152" s="107">
        <v>8200</v>
      </c>
    </row>
    <row r="153" spans="1:49" s="54" customFormat="1" ht="15.75" customHeight="1" x14ac:dyDescent="0.2">
      <c r="A153" s="8" t="s">
        <v>591</v>
      </c>
      <c r="B153" s="8" t="s">
        <v>592</v>
      </c>
      <c r="D153" s="104">
        <v>9.0161999999999995</v>
      </c>
      <c r="E153" s="46" t="s">
        <v>27</v>
      </c>
      <c r="F153" s="106" t="s">
        <v>30</v>
      </c>
      <c r="G153" s="86" t="s">
        <v>982</v>
      </c>
      <c r="H153" s="13"/>
      <c r="I153" s="111">
        <v>0.54161000000000004</v>
      </c>
      <c r="J153" s="46" t="s">
        <v>26</v>
      </c>
      <c r="K153" s="104" t="s">
        <v>28</v>
      </c>
      <c r="L153" s="47"/>
      <c r="M153" s="108">
        <v>11.7242</v>
      </c>
      <c r="N153" s="46" t="s">
        <v>27</v>
      </c>
      <c r="O153" s="108" t="s">
        <v>966</v>
      </c>
      <c r="P153" s="100" t="s">
        <v>1119</v>
      </c>
      <c r="Q153" s="13"/>
      <c r="R153" s="108">
        <v>32.719499999999996</v>
      </c>
      <c r="S153" s="46" t="s">
        <v>26</v>
      </c>
      <c r="T153" s="108" t="s">
        <v>966</v>
      </c>
      <c r="U153" s="100" t="s">
        <v>1137</v>
      </c>
      <c r="V153" s="13"/>
      <c r="W153" s="104">
        <v>10.1953</v>
      </c>
      <c r="X153" s="46" t="s">
        <v>26</v>
      </c>
      <c r="Y153" s="100" t="s">
        <v>1168</v>
      </c>
      <c r="Z153" s="13"/>
      <c r="AA153" s="108">
        <v>73.3</v>
      </c>
      <c r="AB153" s="53"/>
      <c r="AC153" s="108">
        <v>72.8</v>
      </c>
      <c r="AD153" s="53"/>
      <c r="AE153" s="108">
        <v>64.7</v>
      </c>
      <c r="AF153" s="101"/>
      <c r="AG153" s="100" t="s">
        <v>1187</v>
      </c>
      <c r="AH153" s="50"/>
      <c r="AI153" s="46">
        <v>10.444108598845199</v>
      </c>
      <c r="AJ153" s="51"/>
      <c r="AK153" s="104">
        <v>2.15</v>
      </c>
      <c r="AL153" s="101"/>
      <c r="AM153" s="106">
        <v>10.433333333333334</v>
      </c>
      <c r="AN153" s="53"/>
      <c r="AO153" s="108">
        <v>4.166666666666667</v>
      </c>
      <c r="AP153" s="53"/>
      <c r="AQ153" s="108">
        <v>25.1</v>
      </c>
      <c r="AR153" s="51"/>
      <c r="AS153" s="104">
        <v>9.0909090909090917</v>
      </c>
      <c r="AT153" s="62"/>
      <c r="AU153" s="104">
        <v>90.909090909090907</v>
      </c>
      <c r="AV153" s="101"/>
      <c r="AW153" s="105">
        <v>10600</v>
      </c>
    </row>
    <row r="154" spans="1:49" s="54" customFormat="1" ht="15.75" customHeight="1" x14ac:dyDescent="0.2">
      <c r="A154" s="8" t="s">
        <v>601</v>
      </c>
      <c r="B154" s="8" t="s">
        <v>602</v>
      </c>
      <c r="D154" s="104">
        <v>9.8973999999999993</v>
      </c>
      <c r="E154" s="46" t="s">
        <v>27</v>
      </c>
      <c r="F154" s="104" t="s">
        <v>28</v>
      </c>
      <c r="G154" s="86" t="s">
        <v>993</v>
      </c>
      <c r="H154" s="13"/>
      <c r="I154" s="112">
        <v>0.79818</v>
      </c>
      <c r="J154" s="46" t="s">
        <v>29</v>
      </c>
      <c r="K154" s="104" t="s">
        <v>28</v>
      </c>
      <c r="L154" s="47"/>
      <c r="M154" s="108">
        <v>11.288500000000001</v>
      </c>
      <c r="N154" s="46" t="s">
        <v>26</v>
      </c>
      <c r="O154" s="104" t="s">
        <v>28</v>
      </c>
      <c r="P154" s="100" t="s">
        <v>1040</v>
      </c>
      <c r="Q154" s="13"/>
      <c r="R154" s="104">
        <v>23.922499999999999</v>
      </c>
      <c r="S154" s="46" t="s">
        <v>26</v>
      </c>
      <c r="T154" s="104" t="s">
        <v>28</v>
      </c>
      <c r="U154" s="100" t="s">
        <v>1006</v>
      </c>
      <c r="V154" s="13"/>
      <c r="W154" s="108">
        <v>14.7324</v>
      </c>
      <c r="X154" s="46" t="s">
        <v>27</v>
      </c>
      <c r="Y154" s="100" t="s">
        <v>1186</v>
      </c>
      <c r="Z154" s="13"/>
      <c r="AA154" s="108">
        <v>58.9</v>
      </c>
      <c r="AB154" s="53"/>
      <c r="AC154" s="108">
        <v>61</v>
      </c>
      <c r="AD154" s="53"/>
      <c r="AE154" s="108">
        <v>62.8</v>
      </c>
      <c r="AF154" s="101"/>
      <c r="AG154" s="100" t="s">
        <v>1187</v>
      </c>
      <c r="AH154" s="50"/>
      <c r="AI154" s="46">
        <v>2.3808609718041001</v>
      </c>
      <c r="AJ154" s="51"/>
      <c r="AK154" s="104">
        <v>1.9833333333333334</v>
      </c>
      <c r="AL154" s="101"/>
      <c r="AM154" s="108">
        <v>14.716666666666667</v>
      </c>
      <c r="AN154" s="53"/>
      <c r="AO154" s="106">
        <v>3.75</v>
      </c>
      <c r="AP154" s="53"/>
      <c r="AQ154" s="104">
        <v>16.466666666666665</v>
      </c>
      <c r="AR154" s="51"/>
      <c r="AS154" s="108">
        <v>4.7619047619047619</v>
      </c>
      <c r="AT154" s="62"/>
      <c r="AU154" s="108">
        <v>95.238095238095227</v>
      </c>
      <c r="AV154" s="101"/>
      <c r="AW154" s="105">
        <v>10700</v>
      </c>
    </row>
    <row r="155" spans="1:49" s="54" customFormat="1" x14ac:dyDescent="0.2">
      <c r="A155" s="8"/>
      <c r="B155" s="8"/>
      <c r="D155" s="82"/>
      <c r="E155" s="46"/>
      <c r="F155" s="83"/>
      <c r="G155" s="72"/>
      <c r="H155" s="13"/>
      <c r="I155" s="68"/>
      <c r="J155" s="46"/>
      <c r="K155" s="73"/>
      <c r="L155" s="47"/>
      <c r="M155" s="82"/>
      <c r="N155" s="46"/>
      <c r="O155" s="46"/>
      <c r="P155" s="72"/>
      <c r="Q155" s="48"/>
      <c r="R155" s="82"/>
      <c r="S155" s="46"/>
      <c r="T155" s="46"/>
      <c r="U155" s="72"/>
      <c r="V155" s="48"/>
      <c r="W155" s="52"/>
      <c r="X155" s="48"/>
      <c r="Y155" s="11"/>
      <c r="Z155" s="48"/>
      <c r="AA155" s="46"/>
      <c r="AB155" s="46"/>
      <c r="AC155" s="72"/>
      <c r="AD155" s="48"/>
      <c r="AE155" s="46"/>
      <c r="AF155" s="53"/>
      <c r="AG155" s="46"/>
      <c r="AH155" s="53"/>
      <c r="AI155" s="46"/>
      <c r="AJ155" s="48"/>
      <c r="AK155" s="49"/>
      <c r="AL155" s="50"/>
      <c r="AM155" s="49"/>
      <c r="AN155" s="51"/>
      <c r="AO155" s="46"/>
      <c r="AP155" s="48"/>
      <c r="AQ155" s="46"/>
      <c r="AR155" s="53"/>
      <c r="AS155" s="46"/>
      <c r="AT155" s="53"/>
      <c r="AU155" s="46"/>
      <c r="AV155" s="51"/>
      <c r="AW155" s="49"/>
    </row>
    <row r="156" spans="1:49" s="36" customFormat="1" ht="15.75" customHeight="1" x14ac:dyDescent="0.2">
      <c r="A156" s="74"/>
      <c r="B156" s="75" t="s">
        <v>943</v>
      </c>
      <c r="C156" s="21"/>
      <c r="D156" s="76"/>
      <c r="E156" s="76"/>
      <c r="F156" s="76"/>
      <c r="G156" s="76"/>
      <c r="H156" s="77"/>
      <c r="I156" s="76"/>
      <c r="J156" s="76"/>
      <c r="K156" s="76"/>
      <c r="L156" s="78"/>
      <c r="M156" s="76"/>
      <c r="N156" s="76"/>
      <c r="O156" s="76"/>
      <c r="P156" s="76"/>
      <c r="Q156" s="77"/>
      <c r="R156" s="76"/>
      <c r="S156" s="76"/>
      <c r="T156" s="79"/>
      <c r="U156" s="79"/>
      <c r="V156" s="80"/>
      <c r="W156" s="79"/>
      <c r="X156" s="21"/>
      <c r="Y156" s="79"/>
      <c r="Z156" s="21"/>
      <c r="AA156" s="79"/>
      <c r="AB156" s="76"/>
      <c r="AC156" s="79"/>
      <c r="AD156" s="21"/>
      <c r="AE156" s="79"/>
      <c r="AF156" s="21"/>
      <c r="AG156" s="81"/>
      <c r="AH156" s="21"/>
      <c r="AI156" s="81"/>
      <c r="AJ156" s="21"/>
      <c r="AK156" s="81"/>
      <c r="AM156" s="81"/>
      <c r="AO156" s="81"/>
      <c r="AQ156" s="81"/>
      <c r="AS156" s="81"/>
      <c r="AU156" s="81"/>
      <c r="AW156" s="81"/>
    </row>
    <row r="157" spans="1:49" s="54" customFormat="1" ht="15.75" customHeight="1" x14ac:dyDescent="0.2">
      <c r="A157" s="8" t="s">
        <v>106</v>
      </c>
      <c r="B157" s="8" t="s">
        <v>107</v>
      </c>
      <c r="D157" s="104">
        <v>10.170400000000001</v>
      </c>
      <c r="E157" s="46" t="s">
        <v>27</v>
      </c>
      <c r="F157" s="104" t="s">
        <v>28</v>
      </c>
      <c r="G157" s="86" t="s">
        <v>993</v>
      </c>
      <c r="H157" s="13"/>
      <c r="I157" s="111">
        <v>0.37615999999999999</v>
      </c>
      <c r="J157" s="46" t="s">
        <v>27</v>
      </c>
      <c r="K157" s="104" t="s">
        <v>28</v>
      </c>
      <c r="L157" s="47"/>
      <c r="M157" s="104">
        <v>7.2179000000000002</v>
      </c>
      <c r="N157" s="46" t="s">
        <v>27</v>
      </c>
      <c r="O157" s="104" t="s">
        <v>28</v>
      </c>
      <c r="P157" s="100" t="s">
        <v>1005</v>
      </c>
      <c r="Q157" s="13"/>
      <c r="R157" s="108">
        <v>34.315399999999997</v>
      </c>
      <c r="S157" s="46" t="s">
        <v>27</v>
      </c>
      <c r="T157" s="108" t="s">
        <v>966</v>
      </c>
      <c r="U157" s="100" t="s">
        <v>1011</v>
      </c>
      <c r="V157" s="13"/>
      <c r="W157" s="108">
        <v>12.242900000000001</v>
      </c>
      <c r="X157" s="46" t="s">
        <v>27</v>
      </c>
      <c r="Y157" s="100" t="s">
        <v>1025</v>
      </c>
      <c r="Z157" s="13"/>
      <c r="AA157" s="46" t="s">
        <v>1057</v>
      </c>
      <c r="AB157" s="53"/>
      <c r="AC157" s="46" t="s">
        <v>1057</v>
      </c>
      <c r="AD157" s="53"/>
      <c r="AE157" s="46" t="s">
        <v>1057</v>
      </c>
      <c r="AF157" s="101"/>
      <c r="AG157" s="100" t="s">
        <v>1187</v>
      </c>
      <c r="AH157" s="50"/>
      <c r="AI157" s="46">
        <v>0.60991506604501</v>
      </c>
      <c r="AJ157" s="51"/>
      <c r="AK157" s="106">
        <v>1.5166666666666666</v>
      </c>
      <c r="AL157" s="101"/>
      <c r="AM157" s="106">
        <v>10.6</v>
      </c>
      <c r="AN157" s="53"/>
      <c r="AO157" s="106">
        <v>3.6333333333333333</v>
      </c>
      <c r="AP157" s="53"/>
      <c r="AQ157" s="106">
        <v>13.316666666666666</v>
      </c>
      <c r="AR157" s="51"/>
      <c r="AS157" s="106">
        <v>13.333333333333334</v>
      </c>
      <c r="AT157" s="62"/>
      <c r="AU157" s="106">
        <v>86.666666666666671</v>
      </c>
      <c r="AV157" s="101"/>
      <c r="AW157" s="105">
        <v>9600</v>
      </c>
    </row>
    <row r="158" spans="1:49" s="54" customFormat="1" ht="15.75" customHeight="1" x14ac:dyDescent="0.2">
      <c r="A158" s="8" t="s">
        <v>155</v>
      </c>
      <c r="B158" s="8" t="s">
        <v>156</v>
      </c>
      <c r="D158" s="104">
        <v>9.5652000000000008</v>
      </c>
      <c r="E158" s="46" t="s">
        <v>27</v>
      </c>
      <c r="F158" s="104" t="s">
        <v>28</v>
      </c>
      <c r="G158" s="86" t="s">
        <v>987</v>
      </c>
      <c r="H158" s="13"/>
      <c r="I158" s="111">
        <v>0.36764999999999998</v>
      </c>
      <c r="J158" s="46" t="s">
        <v>27</v>
      </c>
      <c r="K158" s="104" t="s">
        <v>28</v>
      </c>
      <c r="L158" s="47"/>
      <c r="M158" s="108">
        <v>11.226000000000001</v>
      </c>
      <c r="N158" s="46" t="s">
        <v>29</v>
      </c>
      <c r="O158" s="108" t="s">
        <v>966</v>
      </c>
      <c r="P158" s="100" t="s">
        <v>1010</v>
      </c>
      <c r="Q158" s="13"/>
      <c r="R158" s="108">
        <v>45.4998</v>
      </c>
      <c r="S158" s="46" t="s">
        <v>27</v>
      </c>
      <c r="T158" s="108" t="s">
        <v>966</v>
      </c>
      <c r="U158" s="100" t="s">
        <v>967</v>
      </c>
      <c r="V158" s="13"/>
      <c r="W158" s="104">
        <v>10.766500000000001</v>
      </c>
      <c r="X158" s="46" t="s">
        <v>27</v>
      </c>
      <c r="Y158" s="100" t="s">
        <v>969</v>
      </c>
      <c r="Z158" s="13"/>
      <c r="AA158" s="46" t="s">
        <v>1057</v>
      </c>
      <c r="AB158" s="53"/>
      <c r="AC158" s="46" t="s">
        <v>1057</v>
      </c>
      <c r="AD158" s="53"/>
      <c r="AE158" s="46" t="s">
        <v>1057</v>
      </c>
      <c r="AF158" s="101"/>
      <c r="AG158" s="100" t="s">
        <v>1187</v>
      </c>
      <c r="AH158" s="50"/>
      <c r="AI158" s="46">
        <v>0.67087826256799998</v>
      </c>
      <c r="AJ158" s="51"/>
      <c r="AK158" s="106">
        <v>1.4833333333333334</v>
      </c>
      <c r="AL158" s="101"/>
      <c r="AM158" s="106">
        <v>9.0833333333333339</v>
      </c>
      <c r="AN158" s="53"/>
      <c r="AO158" s="106">
        <v>3.5833333333333335</v>
      </c>
      <c r="AP158" s="53"/>
      <c r="AQ158" s="106">
        <v>12.8</v>
      </c>
      <c r="AR158" s="51"/>
      <c r="AS158" s="104">
        <v>7.4534161490683228</v>
      </c>
      <c r="AT158" s="62"/>
      <c r="AU158" s="104">
        <v>92.546583850931668</v>
      </c>
      <c r="AV158" s="101"/>
      <c r="AW158" s="105">
        <v>8700</v>
      </c>
    </row>
    <row r="159" spans="1:49" s="54" customFormat="1" ht="15.75" customHeight="1" x14ac:dyDescent="0.2">
      <c r="A159" s="8" t="s">
        <v>181</v>
      </c>
      <c r="B159" s="8" t="s">
        <v>182</v>
      </c>
      <c r="D159" s="104">
        <v>11.0251</v>
      </c>
      <c r="E159" s="46" t="s">
        <v>27</v>
      </c>
      <c r="F159" s="108" t="s">
        <v>966</v>
      </c>
      <c r="G159" s="86" t="s">
        <v>987</v>
      </c>
      <c r="H159" s="13"/>
      <c r="I159" s="112">
        <v>0.73287999999999998</v>
      </c>
      <c r="J159" s="46" t="s">
        <v>26</v>
      </c>
      <c r="K159" s="104" t="s">
        <v>28</v>
      </c>
      <c r="L159" s="47"/>
      <c r="M159" s="108">
        <v>11.8536</v>
      </c>
      <c r="N159" s="46" t="s">
        <v>26</v>
      </c>
      <c r="O159" s="108" t="s">
        <v>966</v>
      </c>
      <c r="P159" s="100" t="s">
        <v>1075</v>
      </c>
      <c r="Q159" s="13"/>
      <c r="R159" s="104">
        <v>24.503699999999998</v>
      </c>
      <c r="S159" s="46" t="s">
        <v>26</v>
      </c>
      <c r="T159" s="104" t="s">
        <v>28</v>
      </c>
      <c r="U159" s="100" t="s">
        <v>1035</v>
      </c>
      <c r="V159" s="13"/>
      <c r="W159" s="108">
        <v>13.670299999999999</v>
      </c>
      <c r="X159" s="46" t="s">
        <v>26</v>
      </c>
      <c r="Y159" s="100" t="s">
        <v>973</v>
      </c>
      <c r="Z159" s="13"/>
      <c r="AA159" s="46" t="s">
        <v>1057</v>
      </c>
      <c r="AB159" s="53"/>
      <c r="AC159" s="46" t="s">
        <v>1057</v>
      </c>
      <c r="AD159" s="53"/>
      <c r="AE159" s="46" t="s">
        <v>1057</v>
      </c>
      <c r="AF159" s="101"/>
      <c r="AG159" s="100" t="s">
        <v>1187</v>
      </c>
      <c r="AH159" s="50"/>
      <c r="AI159" s="46">
        <v>1.5519984884225</v>
      </c>
      <c r="AJ159" s="51"/>
      <c r="AK159" s="106">
        <v>1.6333333333333333</v>
      </c>
      <c r="AL159" s="101"/>
      <c r="AM159" s="104">
        <v>11.666666666666666</v>
      </c>
      <c r="AN159" s="53"/>
      <c r="AO159" s="106">
        <v>3.6166666666666667</v>
      </c>
      <c r="AP159" s="53"/>
      <c r="AQ159" s="104">
        <v>16.983333333333334</v>
      </c>
      <c r="AR159" s="51"/>
      <c r="AS159" s="104">
        <v>8</v>
      </c>
      <c r="AT159" s="62"/>
      <c r="AU159" s="104">
        <v>92</v>
      </c>
      <c r="AV159" s="101"/>
      <c r="AW159" s="109">
        <v>13200</v>
      </c>
    </row>
    <row r="160" spans="1:49" s="54" customFormat="1" ht="15.75" customHeight="1" x14ac:dyDescent="0.2">
      <c r="A160" s="8" t="s">
        <v>245</v>
      </c>
      <c r="B160" s="8" t="s">
        <v>246</v>
      </c>
      <c r="D160" s="106">
        <v>8.4555000000000007</v>
      </c>
      <c r="E160" s="46" t="s">
        <v>27</v>
      </c>
      <c r="F160" s="104" t="s">
        <v>28</v>
      </c>
      <c r="G160" s="86" t="s">
        <v>993</v>
      </c>
      <c r="H160" s="13"/>
      <c r="I160" s="110">
        <v>0.24146999999999999</v>
      </c>
      <c r="J160" s="46" t="s">
        <v>27</v>
      </c>
      <c r="K160" s="106" t="s">
        <v>30</v>
      </c>
      <c r="L160" s="47"/>
      <c r="M160" s="106">
        <v>5.3902999999999999</v>
      </c>
      <c r="N160" s="46" t="s">
        <v>27</v>
      </c>
      <c r="O160" s="104" t="s">
        <v>28</v>
      </c>
      <c r="P160" s="100" t="s">
        <v>1067</v>
      </c>
      <c r="Q160" s="13"/>
      <c r="R160" s="104">
        <v>19.286799999999999</v>
      </c>
      <c r="S160" s="46" t="s">
        <v>27</v>
      </c>
      <c r="T160" s="104" t="s">
        <v>28</v>
      </c>
      <c r="U160" s="100" t="s">
        <v>1036</v>
      </c>
      <c r="V160" s="13"/>
      <c r="W160" s="104">
        <v>10.7028</v>
      </c>
      <c r="X160" s="46" t="s">
        <v>29</v>
      </c>
      <c r="Y160" s="100" t="s">
        <v>1080</v>
      </c>
      <c r="Z160" s="13"/>
      <c r="AA160" s="46" t="s">
        <v>1057</v>
      </c>
      <c r="AB160" s="53"/>
      <c r="AC160" s="46" t="s">
        <v>1057</v>
      </c>
      <c r="AD160" s="53"/>
      <c r="AE160" s="46" t="s">
        <v>1057</v>
      </c>
      <c r="AF160" s="101"/>
      <c r="AG160" s="100" t="s">
        <v>1187</v>
      </c>
      <c r="AH160" s="50"/>
      <c r="AI160" s="46">
        <v>0.79556611079057005</v>
      </c>
      <c r="AJ160" s="51"/>
      <c r="AK160" s="104">
        <v>1.9</v>
      </c>
      <c r="AL160" s="101"/>
      <c r="AM160" s="104">
        <v>12.816666666666666</v>
      </c>
      <c r="AN160" s="53"/>
      <c r="AO160" s="106">
        <v>3.7333333333333334</v>
      </c>
      <c r="AP160" s="53"/>
      <c r="AQ160" s="104">
        <v>15.466666666666667</v>
      </c>
      <c r="AR160" s="51"/>
      <c r="AS160" s="108">
        <v>4.4753086419753085</v>
      </c>
      <c r="AT160" s="62"/>
      <c r="AU160" s="108">
        <v>95.524691358024697</v>
      </c>
      <c r="AV160" s="101"/>
      <c r="AW160" s="107">
        <v>6700</v>
      </c>
    </row>
    <row r="161" spans="1:49" s="54" customFormat="1" ht="15.75" customHeight="1" x14ac:dyDescent="0.2">
      <c r="A161" s="8" t="s">
        <v>255</v>
      </c>
      <c r="B161" s="8" t="s">
        <v>256</v>
      </c>
      <c r="D161" s="104">
        <v>10.055400000000001</v>
      </c>
      <c r="E161" s="46" t="s">
        <v>27</v>
      </c>
      <c r="F161" s="104" t="s">
        <v>28</v>
      </c>
      <c r="G161" s="86" t="s">
        <v>992</v>
      </c>
      <c r="H161" s="13"/>
      <c r="I161" s="111">
        <v>0.52856999999999998</v>
      </c>
      <c r="J161" s="46" t="s">
        <v>29</v>
      </c>
      <c r="K161" s="104" t="s">
        <v>28</v>
      </c>
      <c r="L161" s="47"/>
      <c r="M161" s="106">
        <v>6.8209999999999997</v>
      </c>
      <c r="N161" s="46" t="s">
        <v>27</v>
      </c>
      <c r="O161" s="104" t="s">
        <v>28</v>
      </c>
      <c r="P161" s="100" t="s">
        <v>975</v>
      </c>
      <c r="Q161" s="13"/>
      <c r="R161" s="104">
        <v>24.628699999999998</v>
      </c>
      <c r="S161" s="46" t="s">
        <v>26</v>
      </c>
      <c r="T161" s="104" t="s">
        <v>28</v>
      </c>
      <c r="U161" s="100" t="s">
        <v>1133</v>
      </c>
      <c r="V161" s="13"/>
      <c r="W161" s="104">
        <v>10.4331</v>
      </c>
      <c r="X161" s="46" t="s">
        <v>27</v>
      </c>
      <c r="Y161" s="100" t="s">
        <v>1140</v>
      </c>
      <c r="Z161" s="13"/>
      <c r="AA161" s="46" t="s">
        <v>1057</v>
      </c>
      <c r="AB161" s="53"/>
      <c r="AC161" s="46" t="s">
        <v>1057</v>
      </c>
      <c r="AD161" s="53"/>
      <c r="AE161" s="46" t="s">
        <v>1057</v>
      </c>
      <c r="AF161" s="101"/>
      <c r="AG161" s="100" t="s">
        <v>1187</v>
      </c>
      <c r="AH161" s="50"/>
      <c r="AI161" s="46">
        <v>1.97177565777539</v>
      </c>
      <c r="AJ161" s="51"/>
      <c r="AK161" s="106">
        <v>1.6666666666666667</v>
      </c>
      <c r="AL161" s="101"/>
      <c r="AM161" s="106">
        <v>10.416666666666666</v>
      </c>
      <c r="AN161" s="53"/>
      <c r="AO161" s="104">
        <v>3.8333333333333335</v>
      </c>
      <c r="AP161" s="53"/>
      <c r="AQ161" s="104">
        <v>17.533333333333335</v>
      </c>
      <c r="AR161" s="51"/>
      <c r="AS161" s="104">
        <v>10.465116279069768</v>
      </c>
      <c r="AT161" s="62"/>
      <c r="AU161" s="104">
        <v>89.534883720930239</v>
      </c>
      <c r="AV161" s="101"/>
      <c r="AW161" s="105">
        <v>9800</v>
      </c>
    </row>
    <row r="162" spans="1:49" s="54" customFormat="1" ht="15.75" customHeight="1" x14ac:dyDescent="0.2">
      <c r="A162" s="8" t="s">
        <v>525</v>
      </c>
      <c r="B162" s="8" t="s">
        <v>526</v>
      </c>
      <c r="D162" s="104">
        <v>10.079700000000001</v>
      </c>
      <c r="E162" s="46" t="s">
        <v>27</v>
      </c>
      <c r="F162" s="108" t="s">
        <v>966</v>
      </c>
      <c r="G162" s="86" t="s">
        <v>982</v>
      </c>
      <c r="H162" s="13"/>
      <c r="I162" s="110">
        <v>0.31068000000000001</v>
      </c>
      <c r="J162" s="46" t="s">
        <v>27</v>
      </c>
      <c r="K162" s="104" t="s">
        <v>28</v>
      </c>
      <c r="L162" s="47"/>
      <c r="M162" s="106">
        <v>6.3368000000000002</v>
      </c>
      <c r="N162" s="46" t="s">
        <v>27</v>
      </c>
      <c r="O162" s="104" t="s">
        <v>28</v>
      </c>
      <c r="P162" s="100" t="s">
        <v>1002</v>
      </c>
      <c r="Q162" s="13"/>
      <c r="R162" s="104">
        <v>23.162600000000001</v>
      </c>
      <c r="S162" s="46" t="s">
        <v>27</v>
      </c>
      <c r="T162" s="104" t="s">
        <v>28</v>
      </c>
      <c r="U162" s="100" t="s">
        <v>1130</v>
      </c>
      <c r="V162" s="13"/>
      <c r="W162" s="104">
        <v>8.3833000000000002</v>
      </c>
      <c r="X162" s="46" t="s">
        <v>26</v>
      </c>
      <c r="Y162" s="100" t="s">
        <v>978</v>
      </c>
      <c r="Z162" s="13"/>
      <c r="AA162" s="106">
        <v>87.5</v>
      </c>
      <c r="AB162" s="53"/>
      <c r="AC162" s="106">
        <v>86.7</v>
      </c>
      <c r="AD162" s="53"/>
      <c r="AE162" s="106">
        <v>84.1</v>
      </c>
      <c r="AF162" s="101"/>
      <c r="AG162" s="100" t="s">
        <v>1187</v>
      </c>
      <c r="AH162" s="50"/>
      <c r="AI162" s="46">
        <v>0.47568528174551</v>
      </c>
      <c r="AJ162" s="51"/>
      <c r="AK162" s="106">
        <v>1.6</v>
      </c>
      <c r="AL162" s="101"/>
      <c r="AM162" s="106">
        <v>10.25</v>
      </c>
      <c r="AN162" s="53"/>
      <c r="AO162" s="106">
        <v>3.5666666666666669</v>
      </c>
      <c r="AP162" s="53"/>
      <c r="AQ162" s="106">
        <v>13.966666666666667</v>
      </c>
      <c r="AR162" s="51"/>
      <c r="AS162" s="106">
        <v>13.333333333333334</v>
      </c>
      <c r="AT162" s="62"/>
      <c r="AU162" s="106">
        <v>86.666666666666671</v>
      </c>
      <c r="AV162" s="101"/>
      <c r="AW162" s="105">
        <v>8300</v>
      </c>
    </row>
    <row r="163" spans="1:49" s="54" customFormat="1" x14ac:dyDescent="0.2">
      <c r="A163" s="8"/>
      <c r="B163" s="8"/>
      <c r="D163" s="82"/>
      <c r="E163" s="46"/>
      <c r="F163" s="83"/>
      <c r="G163" s="72"/>
      <c r="H163" s="13"/>
      <c r="I163" s="68"/>
      <c r="J163" s="46"/>
      <c r="K163" s="73"/>
      <c r="L163" s="47"/>
      <c r="M163" s="82"/>
      <c r="N163" s="46"/>
      <c r="O163" s="46"/>
      <c r="P163" s="72"/>
      <c r="Q163" s="48"/>
      <c r="R163" s="82"/>
      <c r="S163" s="46"/>
      <c r="T163" s="46"/>
      <c r="U163" s="72"/>
      <c r="V163" s="48"/>
      <c r="W163" s="52"/>
      <c r="X163" s="48"/>
      <c r="Y163" s="11"/>
      <c r="Z163" s="48"/>
      <c r="AA163" s="46"/>
      <c r="AB163" s="46"/>
      <c r="AC163" s="72"/>
      <c r="AD163" s="48"/>
      <c r="AE163" s="46"/>
      <c r="AF163" s="53"/>
      <c r="AG163" s="46"/>
      <c r="AH163" s="53"/>
      <c r="AI163" s="46"/>
      <c r="AJ163" s="48"/>
      <c r="AK163" s="49"/>
      <c r="AL163" s="50"/>
      <c r="AM163" s="49"/>
      <c r="AN163" s="51"/>
      <c r="AO163" s="46"/>
      <c r="AP163" s="48"/>
      <c r="AQ163" s="46"/>
      <c r="AR163" s="53"/>
      <c r="AS163" s="46"/>
      <c r="AT163" s="53"/>
      <c r="AU163" s="46"/>
      <c r="AV163" s="51"/>
      <c r="AW163" s="49"/>
    </row>
    <row r="164" spans="1:49" s="36" customFormat="1" ht="15.75" customHeight="1" x14ac:dyDescent="0.2">
      <c r="A164" s="74"/>
      <c r="B164" s="75" t="s">
        <v>944</v>
      </c>
      <c r="C164" s="21"/>
      <c r="D164" s="76"/>
      <c r="E164" s="76"/>
      <c r="F164" s="76"/>
      <c r="G164" s="76"/>
      <c r="H164" s="77"/>
      <c r="I164" s="76"/>
      <c r="J164" s="76"/>
      <c r="K164" s="76"/>
      <c r="L164" s="78"/>
      <c r="M164" s="76"/>
      <c r="N164" s="76"/>
      <c r="O164" s="76"/>
      <c r="P164" s="76"/>
      <c r="Q164" s="77"/>
      <c r="R164" s="76"/>
      <c r="S164" s="76"/>
      <c r="T164" s="79"/>
      <c r="U164" s="79"/>
      <c r="V164" s="80"/>
      <c r="W164" s="79"/>
      <c r="X164" s="21"/>
      <c r="Y164" s="79"/>
      <c r="Z164" s="21"/>
      <c r="AA164" s="79"/>
      <c r="AB164" s="76"/>
      <c r="AC164" s="79"/>
      <c r="AD164" s="21"/>
      <c r="AE164" s="79"/>
      <c r="AF164" s="21"/>
      <c r="AG164" s="81"/>
      <c r="AH164" s="21"/>
      <c r="AI164" s="81"/>
      <c r="AJ164" s="21"/>
      <c r="AK164" s="81"/>
      <c r="AM164" s="81"/>
      <c r="AO164" s="81"/>
      <c r="AQ164" s="81"/>
      <c r="AS164" s="81"/>
      <c r="AU164" s="81"/>
      <c r="AW164" s="81"/>
    </row>
    <row r="165" spans="1:49" s="54" customFormat="1" ht="15.75" customHeight="1" x14ac:dyDescent="0.2">
      <c r="A165" s="8" t="s">
        <v>24</v>
      </c>
      <c r="B165" s="8" t="s">
        <v>25</v>
      </c>
      <c r="D165" s="106">
        <v>8.4957999999999991</v>
      </c>
      <c r="E165" s="46" t="s">
        <v>27</v>
      </c>
      <c r="F165" s="104" t="s">
        <v>28</v>
      </c>
      <c r="G165" s="86" t="s">
        <v>974</v>
      </c>
      <c r="H165" s="13"/>
      <c r="I165" s="110">
        <v>0.24745</v>
      </c>
      <c r="J165" s="46" t="s">
        <v>26</v>
      </c>
      <c r="K165" s="106" t="s">
        <v>30</v>
      </c>
      <c r="L165" s="47"/>
      <c r="M165" s="106">
        <v>5.8666</v>
      </c>
      <c r="N165" s="46" t="s">
        <v>27</v>
      </c>
      <c r="O165" s="106" t="s">
        <v>30</v>
      </c>
      <c r="P165" s="100" t="s">
        <v>975</v>
      </c>
      <c r="Q165" s="13"/>
      <c r="R165" s="104">
        <v>23.7347</v>
      </c>
      <c r="S165" s="46" t="s">
        <v>26</v>
      </c>
      <c r="T165" s="104" t="s">
        <v>28</v>
      </c>
      <c r="U165" s="100" t="s">
        <v>1068</v>
      </c>
      <c r="V165" s="13"/>
      <c r="W165" s="104">
        <v>8.4649999999999999</v>
      </c>
      <c r="X165" s="46" t="s">
        <v>27</v>
      </c>
      <c r="Y165" s="100" t="s">
        <v>1006</v>
      </c>
      <c r="Z165" s="13"/>
      <c r="AA165" s="104">
        <v>77.5</v>
      </c>
      <c r="AB165" s="53"/>
      <c r="AC165" s="104">
        <v>76.8</v>
      </c>
      <c r="AD165" s="53"/>
      <c r="AE165" s="104">
        <v>78.2</v>
      </c>
      <c r="AF165" s="101"/>
      <c r="AG165" s="100" t="s">
        <v>1187</v>
      </c>
      <c r="AH165" s="50"/>
      <c r="AI165" s="46">
        <v>1.1699821976971201</v>
      </c>
      <c r="AJ165" s="51"/>
      <c r="AK165" s="104">
        <v>2.0333333333333332</v>
      </c>
      <c r="AL165" s="101"/>
      <c r="AM165" s="104">
        <v>12.4</v>
      </c>
      <c r="AN165" s="53"/>
      <c r="AO165" s="104">
        <v>3.9333333333333331</v>
      </c>
      <c r="AP165" s="53"/>
      <c r="AQ165" s="104">
        <v>16.266666666666666</v>
      </c>
      <c r="AR165" s="51"/>
      <c r="AS165" s="104">
        <v>8.5106382978723403</v>
      </c>
      <c r="AT165" s="62"/>
      <c r="AU165" s="104">
        <v>91.489361702127653</v>
      </c>
      <c r="AV165" s="101"/>
      <c r="AW165" s="107">
        <v>7200</v>
      </c>
    </row>
    <row r="166" spans="1:49" s="54" customFormat="1" ht="15.75" customHeight="1" x14ac:dyDescent="0.2">
      <c r="A166" s="8" t="s">
        <v>31</v>
      </c>
      <c r="B166" s="8" t="s">
        <v>32</v>
      </c>
      <c r="D166" s="104">
        <v>9.1509</v>
      </c>
      <c r="E166" s="46" t="s">
        <v>27</v>
      </c>
      <c r="F166" s="104" t="s">
        <v>28</v>
      </c>
      <c r="G166" s="86" t="s">
        <v>981</v>
      </c>
      <c r="H166" s="13"/>
      <c r="I166" s="111">
        <v>0.37963999999999998</v>
      </c>
      <c r="J166" s="46" t="s">
        <v>26</v>
      </c>
      <c r="K166" s="104" t="s">
        <v>28</v>
      </c>
      <c r="L166" s="47"/>
      <c r="M166" s="106">
        <v>6.6912000000000003</v>
      </c>
      <c r="N166" s="46" t="s">
        <v>27</v>
      </c>
      <c r="O166" s="106" t="s">
        <v>30</v>
      </c>
      <c r="P166" s="100" t="s">
        <v>967</v>
      </c>
      <c r="Q166" s="13"/>
      <c r="R166" s="108">
        <v>30.363399999999999</v>
      </c>
      <c r="S166" s="46" t="s">
        <v>27</v>
      </c>
      <c r="T166" s="108" t="s">
        <v>966</v>
      </c>
      <c r="U166" s="100" t="s">
        <v>985</v>
      </c>
      <c r="V166" s="13"/>
      <c r="W166" s="104">
        <v>8.2888999999999999</v>
      </c>
      <c r="X166" s="46" t="s">
        <v>27</v>
      </c>
      <c r="Y166" s="100" t="s">
        <v>1140</v>
      </c>
      <c r="Z166" s="13"/>
      <c r="AA166" s="104">
        <v>85.2</v>
      </c>
      <c r="AB166" s="53"/>
      <c r="AC166" s="104">
        <v>82.9</v>
      </c>
      <c r="AD166" s="53"/>
      <c r="AE166" s="106">
        <v>86</v>
      </c>
      <c r="AF166" s="101"/>
      <c r="AG166" s="100" t="s">
        <v>1187</v>
      </c>
      <c r="AH166" s="50"/>
      <c r="AI166" s="46">
        <v>0.47281934218181998</v>
      </c>
      <c r="AJ166" s="51"/>
      <c r="AK166" s="106">
        <v>1.8333333333333333</v>
      </c>
      <c r="AL166" s="101"/>
      <c r="AM166" s="104">
        <v>11.55</v>
      </c>
      <c r="AN166" s="53"/>
      <c r="AO166" s="106">
        <v>3.5666666666666669</v>
      </c>
      <c r="AP166" s="53"/>
      <c r="AQ166" s="106">
        <v>14.133333333333333</v>
      </c>
      <c r="AR166" s="51"/>
      <c r="AS166" s="106">
        <v>12</v>
      </c>
      <c r="AT166" s="62"/>
      <c r="AU166" s="106">
        <v>88</v>
      </c>
      <c r="AV166" s="101"/>
      <c r="AW166" s="107">
        <v>8200</v>
      </c>
    </row>
    <row r="167" spans="1:49" s="54" customFormat="1" ht="15.75" customHeight="1" x14ac:dyDescent="0.2">
      <c r="A167" s="8" t="s">
        <v>49</v>
      </c>
      <c r="B167" s="8" t="s">
        <v>50</v>
      </c>
      <c r="D167" s="104">
        <v>10.178800000000001</v>
      </c>
      <c r="E167" s="46" t="s">
        <v>27</v>
      </c>
      <c r="F167" s="104" t="s">
        <v>28</v>
      </c>
      <c r="G167" s="86" t="s">
        <v>999</v>
      </c>
      <c r="H167" s="13"/>
      <c r="I167" s="111">
        <v>0.57547999999999999</v>
      </c>
      <c r="J167" s="46" t="s">
        <v>29</v>
      </c>
      <c r="K167" s="106" t="s">
        <v>30</v>
      </c>
      <c r="L167" s="47"/>
      <c r="M167" s="104">
        <v>7.4451999999999998</v>
      </c>
      <c r="N167" s="46" t="s">
        <v>26</v>
      </c>
      <c r="O167" s="106" t="s">
        <v>30</v>
      </c>
      <c r="P167" s="100" t="s">
        <v>1061</v>
      </c>
      <c r="Q167" s="13"/>
      <c r="R167" s="104">
        <v>27.658899999999999</v>
      </c>
      <c r="S167" s="46" t="s">
        <v>26</v>
      </c>
      <c r="T167" s="104" t="s">
        <v>28</v>
      </c>
      <c r="U167" s="100" t="s">
        <v>999</v>
      </c>
      <c r="V167" s="13"/>
      <c r="W167" s="104">
        <v>10.0352</v>
      </c>
      <c r="X167" s="46" t="s">
        <v>26</v>
      </c>
      <c r="Y167" s="100" t="s">
        <v>1065</v>
      </c>
      <c r="Z167" s="13"/>
      <c r="AA167" s="104">
        <v>80.7</v>
      </c>
      <c r="AB167" s="53"/>
      <c r="AC167" s="104">
        <v>83.1</v>
      </c>
      <c r="AD167" s="53"/>
      <c r="AE167" s="104">
        <v>75.7</v>
      </c>
      <c r="AF167" s="101"/>
      <c r="AG167" s="100" t="s">
        <v>1188</v>
      </c>
      <c r="AH167" s="50"/>
      <c r="AI167" s="46">
        <v>1.52253980757649</v>
      </c>
      <c r="AJ167" s="51"/>
      <c r="AK167" s="108">
        <v>2.4</v>
      </c>
      <c r="AL167" s="101"/>
      <c r="AM167" s="108">
        <v>16.766666666666666</v>
      </c>
      <c r="AN167" s="53"/>
      <c r="AO167" s="104">
        <v>4.0166666666666666</v>
      </c>
      <c r="AP167" s="53"/>
      <c r="AQ167" s="104">
        <v>17.866666666666667</v>
      </c>
      <c r="AR167" s="51"/>
      <c r="AS167" s="108">
        <v>2.3255813953488373</v>
      </c>
      <c r="AT167" s="62"/>
      <c r="AU167" s="108">
        <v>97.674418604651152</v>
      </c>
      <c r="AV167" s="101"/>
      <c r="AW167" s="105">
        <v>8800</v>
      </c>
    </row>
    <row r="168" spans="1:49" s="54" customFormat="1" ht="15.75" customHeight="1" x14ac:dyDescent="0.2">
      <c r="A168" s="8" t="s">
        <v>59</v>
      </c>
      <c r="B168" s="8" t="s">
        <v>60</v>
      </c>
      <c r="D168" s="104">
        <v>8.9779999999999998</v>
      </c>
      <c r="E168" s="46" t="s">
        <v>27</v>
      </c>
      <c r="F168" s="104" t="s">
        <v>28</v>
      </c>
      <c r="G168" s="86" t="s">
        <v>1026</v>
      </c>
      <c r="H168" s="13"/>
      <c r="I168" s="111">
        <v>0.41277999999999998</v>
      </c>
      <c r="J168" s="46" t="s">
        <v>26</v>
      </c>
      <c r="K168" s="104" t="s">
        <v>28</v>
      </c>
      <c r="L168" s="47"/>
      <c r="M168" s="106">
        <v>4.3685999999999998</v>
      </c>
      <c r="N168" s="46" t="s">
        <v>27</v>
      </c>
      <c r="O168" s="106" t="s">
        <v>30</v>
      </c>
      <c r="P168" s="100" t="s">
        <v>1041</v>
      </c>
      <c r="Q168" s="13"/>
      <c r="R168" s="106">
        <v>14.6538</v>
      </c>
      <c r="S168" s="46" t="s">
        <v>26</v>
      </c>
      <c r="T168" s="104" t="s">
        <v>28</v>
      </c>
      <c r="U168" s="100" t="s">
        <v>1126</v>
      </c>
      <c r="V168" s="13"/>
      <c r="W168" s="106">
        <v>6.7766999999999999</v>
      </c>
      <c r="X168" s="46" t="s">
        <v>26</v>
      </c>
      <c r="Y168" s="100" t="s">
        <v>1112</v>
      </c>
      <c r="Z168" s="13"/>
      <c r="AA168" s="46" t="s">
        <v>1057</v>
      </c>
      <c r="AB168" s="53"/>
      <c r="AC168" s="46" t="s">
        <v>1057</v>
      </c>
      <c r="AD168" s="53"/>
      <c r="AE168" s="46" t="s">
        <v>1057</v>
      </c>
      <c r="AF168" s="101"/>
      <c r="AG168" s="100" t="s">
        <v>1187</v>
      </c>
      <c r="AH168" s="50"/>
      <c r="AI168" s="46">
        <v>1.2764121311121901</v>
      </c>
      <c r="AJ168" s="51"/>
      <c r="AK168" s="108">
        <v>2.8333333333333335</v>
      </c>
      <c r="AL168" s="101"/>
      <c r="AM168" s="104">
        <v>13.45</v>
      </c>
      <c r="AN168" s="53"/>
      <c r="AO168" s="106">
        <v>3.7333333333333334</v>
      </c>
      <c r="AP168" s="53"/>
      <c r="AQ168" s="108">
        <v>21.8</v>
      </c>
      <c r="AR168" s="51"/>
      <c r="AS168" s="104">
        <v>5.2486187845303869</v>
      </c>
      <c r="AT168" s="62"/>
      <c r="AU168" s="104">
        <v>94.751381215469607</v>
      </c>
      <c r="AV168" s="101"/>
      <c r="AW168" s="105">
        <v>8300</v>
      </c>
    </row>
    <row r="169" spans="1:49" s="54" customFormat="1" ht="15.75" customHeight="1" x14ac:dyDescent="0.2">
      <c r="A169" s="8" t="s">
        <v>67</v>
      </c>
      <c r="B169" s="8" t="s">
        <v>68</v>
      </c>
      <c r="D169" s="104">
        <v>10.3576</v>
      </c>
      <c r="E169" s="46" t="s">
        <v>27</v>
      </c>
      <c r="F169" s="108" t="s">
        <v>966</v>
      </c>
      <c r="G169" s="86" t="s">
        <v>1002</v>
      </c>
      <c r="H169" s="13"/>
      <c r="I169" s="111">
        <v>0.36137999999999998</v>
      </c>
      <c r="J169" s="46" t="s">
        <v>26</v>
      </c>
      <c r="K169" s="104" t="s">
        <v>28</v>
      </c>
      <c r="L169" s="47"/>
      <c r="M169" s="108">
        <v>11.077500000000001</v>
      </c>
      <c r="N169" s="46" t="s">
        <v>27</v>
      </c>
      <c r="O169" s="104" t="s">
        <v>28</v>
      </c>
      <c r="P169" s="100" t="s">
        <v>1064</v>
      </c>
      <c r="Q169" s="13"/>
      <c r="R169" s="104">
        <v>27.383299999999998</v>
      </c>
      <c r="S169" s="46" t="s">
        <v>27</v>
      </c>
      <c r="T169" s="106" t="s">
        <v>30</v>
      </c>
      <c r="U169" s="100" t="s">
        <v>1032</v>
      </c>
      <c r="V169" s="13"/>
      <c r="W169" s="104">
        <v>11.080399999999999</v>
      </c>
      <c r="X169" s="46" t="s">
        <v>27</v>
      </c>
      <c r="Y169" s="100" t="s">
        <v>1052</v>
      </c>
      <c r="Z169" s="13"/>
      <c r="AA169" s="108">
        <v>68.599999999999994</v>
      </c>
      <c r="AB169" s="53"/>
      <c r="AC169" s="108">
        <v>69.2</v>
      </c>
      <c r="AD169" s="53"/>
      <c r="AE169" s="104">
        <v>76.599999999999994</v>
      </c>
      <c r="AF169" s="101"/>
      <c r="AG169" s="100" t="s">
        <v>1187</v>
      </c>
      <c r="AH169" s="50"/>
      <c r="AI169" s="46">
        <v>1.2142995587936301</v>
      </c>
      <c r="AJ169" s="51"/>
      <c r="AK169" s="104">
        <v>2.2666666666666666</v>
      </c>
      <c r="AL169" s="101"/>
      <c r="AM169" s="106">
        <v>9.9666666666666668</v>
      </c>
      <c r="AN169" s="53"/>
      <c r="AO169" s="104">
        <v>3.95</v>
      </c>
      <c r="AP169" s="53"/>
      <c r="AQ169" s="106">
        <v>13.383333333333333</v>
      </c>
      <c r="AR169" s="51"/>
      <c r="AS169" s="104">
        <v>5.2486187845303869</v>
      </c>
      <c r="AT169" s="62"/>
      <c r="AU169" s="104">
        <v>94.751381215469607</v>
      </c>
      <c r="AV169" s="101"/>
      <c r="AW169" s="105">
        <v>8500</v>
      </c>
    </row>
    <row r="170" spans="1:49" s="54" customFormat="1" ht="15.75" customHeight="1" x14ac:dyDescent="0.2">
      <c r="A170" s="8" t="s">
        <v>81</v>
      </c>
      <c r="B170" s="8" t="s">
        <v>82</v>
      </c>
      <c r="D170" s="104">
        <v>11.1325</v>
      </c>
      <c r="E170" s="46" t="s">
        <v>29</v>
      </c>
      <c r="F170" s="104" t="s">
        <v>28</v>
      </c>
      <c r="G170" s="86" t="s">
        <v>1024</v>
      </c>
      <c r="H170" s="13"/>
      <c r="I170" s="112">
        <v>0.78498999999999997</v>
      </c>
      <c r="J170" s="46" t="s">
        <v>26</v>
      </c>
      <c r="K170" s="104" t="s">
        <v>28</v>
      </c>
      <c r="L170" s="47"/>
      <c r="M170" s="106">
        <v>6.2084999999999999</v>
      </c>
      <c r="N170" s="46" t="s">
        <v>27</v>
      </c>
      <c r="O170" s="106" t="s">
        <v>30</v>
      </c>
      <c r="P170" s="100" t="s">
        <v>968</v>
      </c>
      <c r="Q170" s="13"/>
      <c r="R170" s="104">
        <v>19.410499999999999</v>
      </c>
      <c r="S170" s="46" t="s">
        <v>27</v>
      </c>
      <c r="T170" s="104" t="s">
        <v>28</v>
      </c>
      <c r="U170" s="100" t="s">
        <v>1124</v>
      </c>
      <c r="V170" s="13"/>
      <c r="W170" s="104">
        <v>9.4918999999999993</v>
      </c>
      <c r="X170" s="46" t="s">
        <v>27</v>
      </c>
      <c r="Y170" s="100" t="s">
        <v>1144</v>
      </c>
      <c r="Z170" s="13"/>
      <c r="AA170" s="46" t="s">
        <v>1057</v>
      </c>
      <c r="AB170" s="53"/>
      <c r="AC170" s="46" t="s">
        <v>1057</v>
      </c>
      <c r="AD170" s="53"/>
      <c r="AE170" s="46" t="s">
        <v>1057</v>
      </c>
      <c r="AF170" s="101"/>
      <c r="AG170" s="100" t="s">
        <v>1187</v>
      </c>
      <c r="AH170" s="50"/>
      <c r="AI170" s="46">
        <v>1.78185933263428</v>
      </c>
      <c r="AJ170" s="51"/>
      <c r="AK170" s="108">
        <v>2.4</v>
      </c>
      <c r="AL170" s="101"/>
      <c r="AM170" s="108">
        <v>15.85</v>
      </c>
      <c r="AN170" s="53"/>
      <c r="AO170" s="104">
        <v>3.8166666666666669</v>
      </c>
      <c r="AP170" s="53"/>
      <c r="AQ170" s="104">
        <v>15.5</v>
      </c>
      <c r="AR170" s="51"/>
      <c r="AS170" s="108">
        <v>0</v>
      </c>
      <c r="AT170" s="62"/>
      <c r="AU170" s="108">
        <v>100</v>
      </c>
      <c r="AV170" s="101"/>
      <c r="AW170" s="105">
        <v>11600</v>
      </c>
    </row>
    <row r="171" spans="1:49" s="54" customFormat="1" ht="15.75" customHeight="1" x14ac:dyDescent="0.2">
      <c r="A171" s="8" t="s">
        <v>102</v>
      </c>
      <c r="B171" s="8" t="s">
        <v>103</v>
      </c>
      <c r="D171" s="104">
        <v>8.9034999999999993</v>
      </c>
      <c r="E171" s="46" t="s">
        <v>26</v>
      </c>
      <c r="F171" s="106" t="s">
        <v>30</v>
      </c>
      <c r="G171" s="86" t="s">
        <v>982</v>
      </c>
      <c r="H171" s="13"/>
      <c r="I171" s="111">
        <v>0.58574999999999999</v>
      </c>
      <c r="J171" s="46" t="s">
        <v>26</v>
      </c>
      <c r="K171" s="104" t="s">
        <v>28</v>
      </c>
      <c r="L171" s="47"/>
      <c r="M171" s="106">
        <v>6.6776</v>
      </c>
      <c r="N171" s="46" t="s">
        <v>29</v>
      </c>
      <c r="O171" s="104" t="s">
        <v>28</v>
      </c>
      <c r="P171" s="100" t="s">
        <v>970</v>
      </c>
      <c r="Q171" s="13"/>
      <c r="R171" s="104">
        <v>19.857099999999999</v>
      </c>
      <c r="S171" s="46" t="s">
        <v>26</v>
      </c>
      <c r="T171" s="108" t="s">
        <v>966</v>
      </c>
      <c r="U171" s="100" t="s">
        <v>1110</v>
      </c>
      <c r="V171" s="13"/>
      <c r="W171" s="106">
        <v>6.7950999999999997</v>
      </c>
      <c r="X171" s="46" t="s">
        <v>27</v>
      </c>
      <c r="Y171" s="100" t="s">
        <v>1130</v>
      </c>
      <c r="Z171" s="13"/>
      <c r="AA171" s="106">
        <v>90.1</v>
      </c>
      <c r="AB171" s="53"/>
      <c r="AC171" s="106">
        <v>87.6</v>
      </c>
      <c r="AD171" s="53"/>
      <c r="AE171" s="104">
        <v>80.8</v>
      </c>
      <c r="AF171" s="101"/>
      <c r="AG171" s="100" t="s">
        <v>1187</v>
      </c>
      <c r="AH171" s="50"/>
      <c r="AI171" s="46">
        <v>1.6407675037016001</v>
      </c>
      <c r="AJ171" s="51"/>
      <c r="AK171" s="104">
        <v>2</v>
      </c>
      <c r="AL171" s="101"/>
      <c r="AM171" s="104">
        <v>11.616666666666667</v>
      </c>
      <c r="AN171" s="53"/>
      <c r="AO171" s="108">
        <v>4.0666666666666664</v>
      </c>
      <c r="AP171" s="53"/>
      <c r="AQ171" s="108">
        <v>26.783333333333335</v>
      </c>
      <c r="AR171" s="51"/>
      <c r="AS171" s="108">
        <v>4.3927648578811365</v>
      </c>
      <c r="AT171" s="62"/>
      <c r="AU171" s="108">
        <v>95.607235142118867</v>
      </c>
      <c r="AV171" s="101"/>
      <c r="AW171" s="105">
        <v>11400</v>
      </c>
    </row>
    <row r="172" spans="1:49" s="54" customFormat="1" ht="15.75" customHeight="1" x14ac:dyDescent="0.2">
      <c r="A172" s="8" t="s">
        <v>108</v>
      </c>
      <c r="B172" s="8" t="s">
        <v>109</v>
      </c>
      <c r="D172" s="104">
        <v>10.9633</v>
      </c>
      <c r="E172" s="46" t="s">
        <v>27</v>
      </c>
      <c r="F172" s="108" t="s">
        <v>966</v>
      </c>
      <c r="G172" s="86" t="s">
        <v>977</v>
      </c>
      <c r="H172" s="13"/>
      <c r="I172" s="111">
        <v>0.52254</v>
      </c>
      <c r="J172" s="46" t="s">
        <v>27</v>
      </c>
      <c r="K172" s="104" t="s">
        <v>28</v>
      </c>
      <c r="L172" s="47"/>
      <c r="M172" s="104">
        <v>9.3051999999999992</v>
      </c>
      <c r="N172" s="46" t="s">
        <v>27</v>
      </c>
      <c r="O172" s="104" t="s">
        <v>28</v>
      </c>
      <c r="P172" s="100" t="s">
        <v>1065</v>
      </c>
      <c r="Q172" s="13"/>
      <c r="R172" s="104">
        <v>26.197299999999998</v>
      </c>
      <c r="S172" s="46" t="s">
        <v>27</v>
      </c>
      <c r="T172" s="104" t="s">
        <v>28</v>
      </c>
      <c r="U172" s="100" t="s">
        <v>1005</v>
      </c>
      <c r="V172" s="13"/>
      <c r="W172" s="104">
        <v>8.3306000000000004</v>
      </c>
      <c r="X172" s="46" t="s">
        <v>26</v>
      </c>
      <c r="Y172" s="100" t="s">
        <v>987</v>
      </c>
      <c r="Z172" s="13"/>
      <c r="AA172" s="46" t="s">
        <v>1057</v>
      </c>
      <c r="AB172" s="53"/>
      <c r="AC172" s="46" t="s">
        <v>1057</v>
      </c>
      <c r="AD172" s="53"/>
      <c r="AE172" s="46" t="s">
        <v>1057</v>
      </c>
      <c r="AF172" s="101"/>
      <c r="AG172" s="100" t="s">
        <v>1187</v>
      </c>
      <c r="AH172" s="50"/>
      <c r="AI172" s="46">
        <v>1.2659220123944801</v>
      </c>
      <c r="AJ172" s="51"/>
      <c r="AK172" s="106">
        <v>1.4333333333333333</v>
      </c>
      <c r="AL172" s="101"/>
      <c r="AM172" s="104">
        <v>11.566666666666666</v>
      </c>
      <c r="AN172" s="53"/>
      <c r="AO172" s="106">
        <v>3.65</v>
      </c>
      <c r="AP172" s="53"/>
      <c r="AQ172" s="104">
        <v>15.3</v>
      </c>
      <c r="AR172" s="51"/>
      <c r="AS172" s="104">
        <v>8.2644628099173563</v>
      </c>
      <c r="AT172" s="62"/>
      <c r="AU172" s="104">
        <v>91.735537190082653</v>
      </c>
      <c r="AV172" s="101"/>
      <c r="AW172" s="105">
        <v>10100</v>
      </c>
    </row>
    <row r="173" spans="1:49" s="54" customFormat="1" ht="15.75" customHeight="1" x14ac:dyDescent="0.2">
      <c r="A173" s="8" t="s">
        <v>120</v>
      </c>
      <c r="B173" s="8" t="s">
        <v>121</v>
      </c>
      <c r="D173" s="104">
        <v>9.6296999999999997</v>
      </c>
      <c r="E173" s="46" t="s">
        <v>27</v>
      </c>
      <c r="F173" s="106" t="s">
        <v>30</v>
      </c>
      <c r="G173" s="86" t="s">
        <v>967</v>
      </c>
      <c r="H173" s="13"/>
      <c r="I173" s="110">
        <v>0.30732999999999999</v>
      </c>
      <c r="J173" s="46" t="s">
        <v>26</v>
      </c>
      <c r="K173" s="106" t="s">
        <v>30</v>
      </c>
      <c r="L173" s="47"/>
      <c r="M173" s="104">
        <v>8.1954999999999991</v>
      </c>
      <c r="N173" s="46" t="s">
        <v>26</v>
      </c>
      <c r="O173" s="104" t="s">
        <v>28</v>
      </c>
      <c r="P173" s="100" t="s">
        <v>1071</v>
      </c>
      <c r="Q173" s="13"/>
      <c r="R173" s="104">
        <v>27.352399999999999</v>
      </c>
      <c r="S173" s="46" t="s">
        <v>26</v>
      </c>
      <c r="T173" s="108" t="s">
        <v>966</v>
      </c>
      <c r="U173" s="100" t="s">
        <v>144</v>
      </c>
      <c r="V173" s="13"/>
      <c r="W173" s="104">
        <v>8.0421999999999993</v>
      </c>
      <c r="X173" s="46" t="s">
        <v>27</v>
      </c>
      <c r="Y173" s="100" t="s">
        <v>1036</v>
      </c>
      <c r="Z173" s="13"/>
      <c r="AA173" s="46" t="s">
        <v>1057</v>
      </c>
      <c r="AB173" s="53"/>
      <c r="AC173" s="46" t="s">
        <v>1057</v>
      </c>
      <c r="AD173" s="53"/>
      <c r="AE173" s="46" t="s">
        <v>1057</v>
      </c>
      <c r="AF173" s="101"/>
      <c r="AG173" s="100" t="s">
        <v>1187</v>
      </c>
      <c r="AH173" s="50"/>
      <c r="AI173" s="46">
        <v>1.1795349812699401</v>
      </c>
      <c r="AJ173" s="51"/>
      <c r="AK173" s="104">
        <v>2.0499999999999998</v>
      </c>
      <c r="AL173" s="101"/>
      <c r="AM173" s="108">
        <v>17.783333333333335</v>
      </c>
      <c r="AN173" s="53"/>
      <c r="AO173" s="104">
        <v>3.8333333333333335</v>
      </c>
      <c r="AP173" s="53"/>
      <c r="AQ173" s="108">
        <v>22.683333333333334</v>
      </c>
      <c r="AR173" s="51"/>
      <c r="AS173" s="104">
        <v>5.6122448979591839</v>
      </c>
      <c r="AT173" s="62"/>
      <c r="AU173" s="104">
        <v>94.387755102040813</v>
      </c>
      <c r="AV173" s="101"/>
      <c r="AW173" s="105">
        <v>8900</v>
      </c>
    </row>
    <row r="174" spans="1:49" s="54" customFormat="1" ht="15.75" customHeight="1" x14ac:dyDescent="0.2">
      <c r="A174" s="8" t="s">
        <v>134</v>
      </c>
      <c r="B174" s="8" t="s">
        <v>135</v>
      </c>
      <c r="D174" s="104">
        <v>10.9209</v>
      </c>
      <c r="E174" s="46" t="s">
        <v>27</v>
      </c>
      <c r="F174" s="104" t="s">
        <v>28</v>
      </c>
      <c r="G174" s="86" t="s">
        <v>1026</v>
      </c>
      <c r="H174" s="13"/>
      <c r="I174" s="112">
        <v>0.88548000000000004</v>
      </c>
      <c r="J174" s="46" t="s">
        <v>29</v>
      </c>
      <c r="K174" s="108" t="s">
        <v>966</v>
      </c>
      <c r="L174" s="47"/>
      <c r="M174" s="106">
        <v>6.0803000000000003</v>
      </c>
      <c r="N174" s="46" t="s">
        <v>27</v>
      </c>
      <c r="O174" s="104" t="s">
        <v>28</v>
      </c>
      <c r="P174" s="100" t="s">
        <v>1063</v>
      </c>
      <c r="Q174" s="13"/>
      <c r="R174" s="106">
        <v>18.831199999999999</v>
      </c>
      <c r="S174" s="46" t="s">
        <v>29</v>
      </c>
      <c r="T174" s="108" t="s">
        <v>966</v>
      </c>
      <c r="U174" s="100" t="s">
        <v>1122</v>
      </c>
      <c r="V174" s="13"/>
      <c r="W174" s="106">
        <v>6.4939</v>
      </c>
      <c r="X174" s="46" t="s">
        <v>29</v>
      </c>
      <c r="Y174" s="100" t="s">
        <v>977</v>
      </c>
      <c r="Z174" s="13"/>
      <c r="AA174" s="46" t="s">
        <v>1057</v>
      </c>
      <c r="AB174" s="53"/>
      <c r="AC174" s="46" t="s">
        <v>1057</v>
      </c>
      <c r="AD174" s="53"/>
      <c r="AE174" s="46" t="s">
        <v>1057</v>
      </c>
      <c r="AF174" s="101"/>
      <c r="AG174" s="100" t="s">
        <v>1187</v>
      </c>
      <c r="AH174" s="50"/>
      <c r="AI174" s="46">
        <v>1.6517169085554799</v>
      </c>
      <c r="AJ174" s="51"/>
      <c r="AK174" s="104">
        <v>2.2833333333333332</v>
      </c>
      <c r="AL174" s="101"/>
      <c r="AM174" s="108">
        <v>15.016666666666667</v>
      </c>
      <c r="AN174" s="53"/>
      <c r="AO174" s="104">
        <v>3.8666666666666667</v>
      </c>
      <c r="AP174" s="53"/>
      <c r="AQ174" s="108">
        <v>23.416666666666668</v>
      </c>
      <c r="AR174" s="51"/>
      <c r="AS174" s="108">
        <v>4.3927648578811365</v>
      </c>
      <c r="AT174" s="62"/>
      <c r="AU174" s="108">
        <v>95.607235142118867</v>
      </c>
      <c r="AV174" s="101"/>
      <c r="AW174" s="105">
        <v>11600</v>
      </c>
    </row>
    <row r="175" spans="1:49" s="54" customFormat="1" ht="15.75" customHeight="1" x14ac:dyDescent="0.2">
      <c r="A175" s="8" t="s">
        <v>136</v>
      </c>
      <c r="B175" s="8" t="s">
        <v>137</v>
      </c>
      <c r="D175" s="108">
        <v>13.273199999999999</v>
      </c>
      <c r="E175" s="46" t="s">
        <v>27</v>
      </c>
      <c r="F175" s="108" t="s">
        <v>966</v>
      </c>
      <c r="G175" s="86" t="s">
        <v>969</v>
      </c>
      <c r="H175" s="13"/>
      <c r="I175" s="112">
        <v>1.99742</v>
      </c>
      <c r="J175" s="46" t="s">
        <v>27</v>
      </c>
      <c r="K175" s="108" t="s">
        <v>966</v>
      </c>
      <c r="L175" s="47"/>
      <c r="M175" s="104">
        <v>8.5052000000000003</v>
      </c>
      <c r="N175" s="46" t="s">
        <v>29</v>
      </c>
      <c r="O175" s="106" t="s">
        <v>30</v>
      </c>
      <c r="P175" s="100" t="s">
        <v>988</v>
      </c>
      <c r="Q175" s="13"/>
      <c r="R175" s="108">
        <v>32.280900000000003</v>
      </c>
      <c r="S175" s="46" t="s">
        <v>27</v>
      </c>
      <c r="T175" s="108" t="s">
        <v>966</v>
      </c>
      <c r="U175" s="100" t="s">
        <v>967</v>
      </c>
      <c r="V175" s="13"/>
      <c r="W175" s="104">
        <v>8.8923000000000005</v>
      </c>
      <c r="X175" s="46" t="s">
        <v>26</v>
      </c>
      <c r="Y175" s="100" t="s">
        <v>1148</v>
      </c>
      <c r="Z175" s="13"/>
      <c r="AA175" s="106">
        <v>88.6</v>
      </c>
      <c r="AB175" s="53"/>
      <c r="AC175" s="106">
        <v>86.4</v>
      </c>
      <c r="AD175" s="53"/>
      <c r="AE175" s="104">
        <v>72.8</v>
      </c>
      <c r="AF175" s="101"/>
      <c r="AG175" s="100" t="s">
        <v>1187</v>
      </c>
      <c r="AH175" s="50"/>
      <c r="AI175" s="46">
        <v>2.3816766700335199</v>
      </c>
      <c r="AJ175" s="51"/>
      <c r="AK175" s="104">
        <v>2.15</v>
      </c>
      <c r="AL175" s="101"/>
      <c r="AM175" s="108">
        <v>15.2</v>
      </c>
      <c r="AN175" s="53"/>
      <c r="AO175" s="104">
        <v>3.95</v>
      </c>
      <c r="AP175" s="53"/>
      <c r="AQ175" s="108">
        <v>24.366666666666667</v>
      </c>
      <c r="AR175" s="51"/>
      <c r="AS175" s="108">
        <v>4.3927648578811365</v>
      </c>
      <c r="AT175" s="62"/>
      <c r="AU175" s="108">
        <v>95.607235142118867</v>
      </c>
      <c r="AV175" s="101"/>
      <c r="AW175" s="109">
        <v>15100</v>
      </c>
    </row>
    <row r="176" spans="1:49" s="54" customFormat="1" ht="15.75" customHeight="1" x14ac:dyDescent="0.2">
      <c r="A176" s="8" t="s">
        <v>142</v>
      </c>
      <c r="B176" s="8" t="s">
        <v>143</v>
      </c>
      <c r="D176" s="106">
        <v>6.6942000000000004</v>
      </c>
      <c r="E176" s="46" t="s">
        <v>27</v>
      </c>
      <c r="F176" s="106" t="s">
        <v>30</v>
      </c>
      <c r="G176" s="86" t="s">
        <v>1006</v>
      </c>
      <c r="H176" s="13"/>
      <c r="I176" s="110">
        <v>0.30073</v>
      </c>
      <c r="J176" s="46" t="s">
        <v>26</v>
      </c>
      <c r="K176" s="104" t="s">
        <v>28</v>
      </c>
      <c r="L176" s="47"/>
      <c r="M176" s="108">
        <v>11.7356</v>
      </c>
      <c r="N176" s="46" t="s">
        <v>27</v>
      </c>
      <c r="O176" s="104" t="s">
        <v>28</v>
      </c>
      <c r="P176" s="100" t="s">
        <v>987</v>
      </c>
      <c r="Q176" s="13"/>
      <c r="R176" s="108">
        <v>52.637599999999999</v>
      </c>
      <c r="S176" s="46" t="s">
        <v>27</v>
      </c>
      <c r="T176" s="104" t="s">
        <v>28</v>
      </c>
      <c r="U176" s="100" t="s">
        <v>1036</v>
      </c>
      <c r="V176" s="13"/>
      <c r="W176" s="108">
        <v>26.5198</v>
      </c>
      <c r="X176" s="46" t="s">
        <v>27</v>
      </c>
      <c r="Y176" s="100" t="s">
        <v>1002</v>
      </c>
      <c r="Z176" s="13"/>
      <c r="AA176" s="108">
        <v>70.7</v>
      </c>
      <c r="AB176" s="53"/>
      <c r="AC176" s="104">
        <v>74</v>
      </c>
      <c r="AD176" s="53"/>
      <c r="AE176" s="104">
        <v>80.5</v>
      </c>
      <c r="AF176" s="101"/>
      <c r="AG176" s="100" t="s">
        <v>1187</v>
      </c>
      <c r="AH176" s="50"/>
      <c r="AI176" s="46">
        <v>1.0270245359290799</v>
      </c>
      <c r="AJ176" s="51"/>
      <c r="AK176" s="104">
        <v>2.1</v>
      </c>
      <c r="AL176" s="101"/>
      <c r="AM176" s="106">
        <v>9.9333333333333336</v>
      </c>
      <c r="AN176" s="53"/>
      <c r="AO176" s="108">
        <v>4.55</v>
      </c>
      <c r="AP176" s="53"/>
      <c r="AQ176" s="104">
        <v>16.45</v>
      </c>
      <c r="AR176" s="51"/>
      <c r="AS176" s="108">
        <v>4.4753086419753085</v>
      </c>
      <c r="AT176" s="62"/>
      <c r="AU176" s="108">
        <v>95.524691358024697</v>
      </c>
      <c r="AV176" s="101"/>
      <c r="AW176" s="107">
        <v>5500</v>
      </c>
    </row>
    <row r="177" spans="1:49" s="54" customFormat="1" ht="15.75" customHeight="1" x14ac:dyDescent="0.2">
      <c r="A177" s="8" t="s">
        <v>145</v>
      </c>
      <c r="B177" s="8" t="s">
        <v>146</v>
      </c>
      <c r="D177" s="104">
        <v>9.8850999999999996</v>
      </c>
      <c r="E177" s="46" t="s">
        <v>29</v>
      </c>
      <c r="F177" s="104" t="s">
        <v>28</v>
      </c>
      <c r="G177" s="86" t="s">
        <v>985</v>
      </c>
      <c r="H177" s="13"/>
      <c r="I177" s="112">
        <v>0.80488999999999999</v>
      </c>
      <c r="J177" s="46" t="s">
        <v>27</v>
      </c>
      <c r="K177" s="108" t="s">
        <v>966</v>
      </c>
      <c r="L177" s="47"/>
      <c r="M177" s="106">
        <v>5.76</v>
      </c>
      <c r="N177" s="46" t="s">
        <v>26</v>
      </c>
      <c r="O177" s="106" t="s">
        <v>30</v>
      </c>
      <c r="P177" s="100" t="s">
        <v>1015</v>
      </c>
      <c r="Q177" s="13"/>
      <c r="R177" s="104">
        <v>24.876100000000001</v>
      </c>
      <c r="S177" s="46" t="s">
        <v>26</v>
      </c>
      <c r="T177" s="108" t="s">
        <v>966</v>
      </c>
      <c r="U177" s="100" t="s">
        <v>1000</v>
      </c>
      <c r="V177" s="13"/>
      <c r="W177" s="104">
        <v>8.8792000000000009</v>
      </c>
      <c r="X177" s="46" t="s">
        <v>26</v>
      </c>
      <c r="Y177" s="100" t="s">
        <v>1017</v>
      </c>
      <c r="Z177" s="13"/>
      <c r="AA177" s="104">
        <v>84.4</v>
      </c>
      <c r="AB177" s="53"/>
      <c r="AC177" s="104">
        <v>85</v>
      </c>
      <c r="AD177" s="53"/>
      <c r="AE177" s="104">
        <v>76.8</v>
      </c>
      <c r="AF177" s="101"/>
      <c r="AG177" s="100" t="s">
        <v>1187</v>
      </c>
      <c r="AH177" s="50"/>
      <c r="AI177" s="46">
        <v>1.2084262926845699</v>
      </c>
      <c r="AJ177" s="51"/>
      <c r="AK177" s="106">
        <v>1.5666666666666667</v>
      </c>
      <c r="AL177" s="101"/>
      <c r="AM177" s="108">
        <v>14.616666666666667</v>
      </c>
      <c r="AN177" s="53"/>
      <c r="AO177" s="104">
        <v>3.8</v>
      </c>
      <c r="AP177" s="53"/>
      <c r="AQ177" s="108">
        <v>21.3</v>
      </c>
      <c r="AR177" s="51"/>
      <c r="AS177" s="104">
        <v>8.2644628099173563</v>
      </c>
      <c r="AT177" s="62"/>
      <c r="AU177" s="104">
        <v>91.735537190082653</v>
      </c>
      <c r="AV177" s="101"/>
      <c r="AW177" s="105">
        <v>10400</v>
      </c>
    </row>
    <row r="178" spans="1:49" s="54" customFormat="1" ht="15.75" customHeight="1" x14ac:dyDescent="0.2">
      <c r="A178" s="8" t="s">
        <v>169</v>
      </c>
      <c r="B178" s="8" t="s">
        <v>170</v>
      </c>
      <c r="D178" s="104">
        <v>9.8734999999999999</v>
      </c>
      <c r="E178" s="46" t="s">
        <v>27</v>
      </c>
      <c r="F178" s="104" t="s">
        <v>28</v>
      </c>
      <c r="G178" s="86" t="s">
        <v>982</v>
      </c>
      <c r="H178" s="13"/>
      <c r="I178" s="112">
        <v>0.70274000000000003</v>
      </c>
      <c r="J178" s="46" t="s">
        <v>29</v>
      </c>
      <c r="K178" s="108" t="s">
        <v>966</v>
      </c>
      <c r="L178" s="47"/>
      <c r="M178" s="104">
        <v>8.7140000000000004</v>
      </c>
      <c r="N178" s="46" t="s">
        <v>27</v>
      </c>
      <c r="O178" s="108" t="s">
        <v>966</v>
      </c>
      <c r="P178" s="100" t="s">
        <v>1074</v>
      </c>
      <c r="Q178" s="13"/>
      <c r="R178" s="104">
        <v>24.420200000000001</v>
      </c>
      <c r="S178" s="46" t="s">
        <v>27</v>
      </c>
      <c r="T178" s="108" t="s">
        <v>966</v>
      </c>
      <c r="U178" s="100" t="s">
        <v>1005</v>
      </c>
      <c r="V178" s="13"/>
      <c r="W178" s="104">
        <v>8.2926000000000002</v>
      </c>
      <c r="X178" s="46" t="s">
        <v>26</v>
      </c>
      <c r="Y178" s="100" t="s">
        <v>1072</v>
      </c>
      <c r="Z178" s="13"/>
      <c r="AA178" s="46" t="s">
        <v>1057</v>
      </c>
      <c r="AB178" s="53"/>
      <c r="AC178" s="46" t="s">
        <v>1057</v>
      </c>
      <c r="AD178" s="53"/>
      <c r="AE178" s="46" t="s">
        <v>1057</v>
      </c>
      <c r="AF178" s="101"/>
      <c r="AG178" s="100" t="s">
        <v>1187</v>
      </c>
      <c r="AH178" s="50"/>
      <c r="AI178" s="46">
        <v>2.0759805578903299</v>
      </c>
      <c r="AJ178" s="51"/>
      <c r="AK178" s="106">
        <v>1.4333333333333333</v>
      </c>
      <c r="AL178" s="101"/>
      <c r="AM178" s="104">
        <v>12.883333333333333</v>
      </c>
      <c r="AN178" s="53"/>
      <c r="AO178" s="106">
        <v>3.3666666666666667</v>
      </c>
      <c r="AP178" s="53"/>
      <c r="AQ178" s="104">
        <v>18.166666666666668</v>
      </c>
      <c r="AR178" s="51"/>
      <c r="AS178" s="108">
        <v>3.225806451612903</v>
      </c>
      <c r="AT178" s="62"/>
      <c r="AU178" s="108">
        <v>96.774193548387103</v>
      </c>
      <c r="AV178" s="101"/>
      <c r="AW178" s="105">
        <v>10800</v>
      </c>
    </row>
    <row r="179" spans="1:49" s="54" customFormat="1" ht="15.75" customHeight="1" x14ac:dyDescent="0.2">
      <c r="A179" s="8" t="s">
        <v>171</v>
      </c>
      <c r="B179" s="8" t="s">
        <v>172</v>
      </c>
      <c r="D179" s="108">
        <v>11.754099999999999</v>
      </c>
      <c r="E179" s="46" t="s">
        <v>27</v>
      </c>
      <c r="F179" s="104" t="s">
        <v>28</v>
      </c>
      <c r="G179" s="86" t="s">
        <v>985</v>
      </c>
      <c r="H179" s="13"/>
      <c r="I179" s="111">
        <v>0.43267</v>
      </c>
      <c r="J179" s="46" t="s">
        <v>29</v>
      </c>
      <c r="K179" s="104" t="s">
        <v>28</v>
      </c>
      <c r="L179" s="47"/>
      <c r="M179" s="106">
        <v>5.1920000000000002</v>
      </c>
      <c r="N179" s="46" t="s">
        <v>29</v>
      </c>
      <c r="O179" s="106" t="s">
        <v>30</v>
      </c>
      <c r="P179" s="100" t="s">
        <v>1043</v>
      </c>
      <c r="Q179" s="13"/>
      <c r="R179" s="104">
        <v>28.195399999999999</v>
      </c>
      <c r="S179" s="46" t="s">
        <v>29</v>
      </c>
      <c r="T179" s="108" t="s">
        <v>966</v>
      </c>
      <c r="U179" s="100" t="s">
        <v>1099</v>
      </c>
      <c r="V179" s="13"/>
      <c r="W179" s="106">
        <v>6.8868999999999998</v>
      </c>
      <c r="X179" s="46" t="s">
        <v>27</v>
      </c>
      <c r="Y179" s="100" t="s">
        <v>990</v>
      </c>
      <c r="Z179" s="13"/>
      <c r="AA179" s="46" t="s">
        <v>1057</v>
      </c>
      <c r="AB179" s="53"/>
      <c r="AC179" s="46" t="s">
        <v>1057</v>
      </c>
      <c r="AD179" s="53"/>
      <c r="AE179" s="46" t="s">
        <v>1057</v>
      </c>
      <c r="AF179" s="101"/>
      <c r="AG179" s="100" t="s">
        <v>1187</v>
      </c>
      <c r="AH179" s="50"/>
      <c r="AI179" s="46">
        <v>1.5149587039921399</v>
      </c>
      <c r="AJ179" s="51"/>
      <c r="AK179" s="108">
        <v>2.5499999999999998</v>
      </c>
      <c r="AL179" s="101"/>
      <c r="AM179" s="104">
        <v>13.016666666666667</v>
      </c>
      <c r="AN179" s="53"/>
      <c r="AO179" s="106">
        <v>3.6</v>
      </c>
      <c r="AP179" s="53"/>
      <c r="AQ179" s="108">
        <v>23.683333333333334</v>
      </c>
      <c r="AR179" s="51"/>
      <c r="AS179" s="108">
        <v>4.3927648578811365</v>
      </c>
      <c r="AT179" s="62"/>
      <c r="AU179" s="108">
        <v>95.607235142118867</v>
      </c>
      <c r="AV179" s="101"/>
      <c r="AW179" s="105">
        <v>8500</v>
      </c>
    </row>
    <row r="180" spans="1:49" s="54" customFormat="1" ht="15.75" customHeight="1" x14ac:dyDescent="0.2">
      <c r="A180" s="8" t="s">
        <v>191</v>
      </c>
      <c r="B180" s="8" t="s">
        <v>192</v>
      </c>
      <c r="D180" s="106">
        <v>6.9029999999999996</v>
      </c>
      <c r="E180" s="46" t="s">
        <v>26</v>
      </c>
      <c r="F180" s="104" t="s">
        <v>28</v>
      </c>
      <c r="G180" s="86" t="s">
        <v>986</v>
      </c>
      <c r="H180" s="13"/>
      <c r="I180" s="110">
        <v>0.33714</v>
      </c>
      <c r="J180" s="46" t="s">
        <v>29</v>
      </c>
      <c r="K180" s="108" t="s">
        <v>966</v>
      </c>
      <c r="L180" s="47"/>
      <c r="M180" s="106">
        <v>5.31</v>
      </c>
      <c r="N180" s="46" t="s">
        <v>26</v>
      </c>
      <c r="O180" s="104" t="s">
        <v>28</v>
      </c>
      <c r="P180" s="100" t="s">
        <v>1014</v>
      </c>
      <c r="Q180" s="13"/>
      <c r="R180" s="104">
        <v>28.572900000000001</v>
      </c>
      <c r="S180" s="46" t="s">
        <v>27</v>
      </c>
      <c r="T180" s="108" t="s">
        <v>966</v>
      </c>
      <c r="U180" s="100" t="s">
        <v>1011</v>
      </c>
      <c r="V180" s="13"/>
      <c r="W180" s="108">
        <v>19.360600000000002</v>
      </c>
      <c r="X180" s="46" t="s">
        <v>26</v>
      </c>
      <c r="Y180" s="100" t="s">
        <v>1152</v>
      </c>
      <c r="Z180" s="13"/>
      <c r="AA180" s="46" t="s">
        <v>1057</v>
      </c>
      <c r="AB180" s="53"/>
      <c r="AC180" s="46" t="s">
        <v>1057</v>
      </c>
      <c r="AD180" s="53"/>
      <c r="AE180" s="46" t="s">
        <v>1057</v>
      </c>
      <c r="AF180" s="101"/>
      <c r="AG180" s="100" t="s">
        <v>1187</v>
      </c>
      <c r="AH180" s="50"/>
      <c r="AI180" s="46">
        <v>1.0540910130169201</v>
      </c>
      <c r="AJ180" s="51"/>
      <c r="AK180" s="104">
        <v>2.1</v>
      </c>
      <c r="AL180" s="101"/>
      <c r="AM180" s="104">
        <v>13.016666666666667</v>
      </c>
      <c r="AN180" s="53"/>
      <c r="AO180" s="108">
        <v>4.5166666666666666</v>
      </c>
      <c r="AP180" s="53"/>
      <c r="AQ180" s="108">
        <v>21.7</v>
      </c>
      <c r="AR180" s="51"/>
      <c r="AS180" s="108">
        <v>4.4753086419753085</v>
      </c>
      <c r="AT180" s="62"/>
      <c r="AU180" s="108">
        <v>95.524691358024697</v>
      </c>
      <c r="AV180" s="101"/>
      <c r="AW180" s="107">
        <v>6400</v>
      </c>
    </row>
    <row r="181" spans="1:49" s="54" customFormat="1" ht="15.75" customHeight="1" x14ac:dyDescent="0.2">
      <c r="A181" s="8" t="s">
        <v>213</v>
      </c>
      <c r="B181" s="8" t="s">
        <v>214</v>
      </c>
      <c r="D181" s="108">
        <v>12.426500000000001</v>
      </c>
      <c r="E181" s="46" t="s">
        <v>27</v>
      </c>
      <c r="F181" s="104" t="s">
        <v>28</v>
      </c>
      <c r="G181" s="86" t="s">
        <v>993</v>
      </c>
      <c r="H181" s="13"/>
      <c r="I181" s="111">
        <v>0.42686000000000002</v>
      </c>
      <c r="J181" s="46" t="s">
        <v>29</v>
      </c>
      <c r="K181" s="104" t="s">
        <v>28</v>
      </c>
      <c r="L181" s="47"/>
      <c r="M181" s="106">
        <v>2.7035</v>
      </c>
      <c r="N181" s="46" t="s">
        <v>26</v>
      </c>
      <c r="O181" s="106" t="s">
        <v>30</v>
      </c>
      <c r="P181" s="100" t="s">
        <v>1023</v>
      </c>
      <c r="Q181" s="13"/>
      <c r="R181" s="106">
        <v>18.782</v>
      </c>
      <c r="S181" s="46" t="s">
        <v>27</v>
      </c>
      <c r="T181" s="104" t="s">
        <v>28</v>
      </c>
      <c r="U181" s="100" t="s">
        <v>984</v>
      </c>
      <c r="V181" s="13"/>
      <c r="W181" s="106">
        <v>3.8894000000000002</v>
      </c>
      <c r="X181" s="46" t="s">
        <v>26</v>
      </c>
      <c r="Y181" s="100" t="s">
        <v>986</v>
      </c>
      <c r="Z181" s="13"/>
      <c r="AA181" s="106">
        <v>94.9</v>
      </c>
      <c r="AB181" s="53"/>
      <c r="AC181" s="106">
        <v>91</v>
      </c>
      <c r="AD181" s="53"/>
      <c r="AE181" s="106">
        <v>87.4</v>
      </c>
      <c r="AF181" s="101"/>
      <c r="AG181" s="100" t="s">
        <v>1187</v>
      </c>
      <c r="AH181" s="50"/>
      <c r="AI181" s="46">
        <v>1.2794108791766301</v>
      </c>
      <c r="AJ181" s="51"/>
      <c r="AK181" s="108">
        <v>3.15</v>
      </c>
      <c r="AL181" s="101"/>
      <c r="AM181" s="108">
        <v>17.7</v>
      </c>
      <c r="AN181" s="53"/>
      <c r="AO181" s="106">
        <v>3.75</v>
      </c>
      <c r="AP181" s="53"/>
      <c r="AQ181" s="104">
        <v>16.600000000000001</v>
      </c>
      <c r="AR181" s="51"/>
      <c r="AS181" s="108">
        <v>4.3927648578811365</v>
      </c>
      <c r="AT181" s="62"/>
      <c r="AU181" s="108">
        <v>95.607235142118867</v>
      </c>
      <c r="AV181" s="101"/>
      <c r="AW181" s="105">
        <v>8900</v>
      </c>
    </row>
    <row r="182" spans="1:49" s="54" customFormat="1" ht="15.75" customHeight="1" x14ac:dyDescent="0.2">
      <c r="A182" s="8" t="s">
        <v>249</v>
      </c>
      <c r="B182" s="8" t="s">
        <v>250</v>
      </c>
      <c r="D182" s="104">
        <v>9.0943000000000005</v>
      </c>
      <c r="E182" s="46" t="s">
        <v>27</v>
      </c>
      <c r="F182" s="104" t="s">
        <v>28</v>
      </c>
      <c r="G182" s="86" t="s">
        <v>967</v>
      </c>
      <c r="H182" s="13"/>
      <c r="I182" s="110">
        <v>0.30586000000000002</v>
      </c>
      <c r="J182" s="46" t="s">
        <v>26</v>
      </c>
      <c r="K182" s="104" t="s">
        <v>28</v>
      </c>
      <c r="L182" s="47"/>
      <c r="M182" s="106">
        <v>6.7629999999999999</v>
      </c>
      <c r="N182" s="46" t="s">
        <v>29</v>
      </c>
      <c r="O182" s="104" t="s">
        <v>28</v>
      </c>
      <c r="P182" s="100" t="s">
        <v>1083</v>
      </c>
      <c r="Q182" s="13"/>
      <c r="R182" s="108">
        <v>32.5777</v>
      </c>
      <c r="S182" s="46" t="s">
        <v>26</v>
      </c>
      <c r="T182" s="108" t="s">
        <v>966</v>
      </c>
      <c r="U182" s="100" t="s">
        <v>1032</v>
      </c>
      <c r="V182" s="13"/>
      <c r="W182" s="106">
        <v>5.7230999999999996</v>
      </c>
      <c r="X182" s="46" t="s">
        <v>26</v>
      </c>
      <c r="Y182" s="100" t="s">
        <v>1009</v>
      </c>
      <c r="Z182" s="13"/>
      <c r="AA182" s="104">
        <v>83</v>
      </c>
      <c r="AB182" s="53"/>
      <c r="AC182" s="104">
        <v>82.3</v>
      </c>
      <c r="AD182" s="53"/>
      <c r="AE182" s="104">
        <v>80.599999999999994</v>
      </c>
      <c r="AF182" s="101"/>
      <c r="AG182" s="100" t="s">
        <v>1187</v>
      </c>
      <c r="AH182" s="56"/>
      <c r="AI182" s="46">
        <v>1.10102489913535</v>
      </c>
      <c r="AJ182" s="51"/>
      <c r="AK182" s="104">
        <v>1.9166666666666667</v>
      </c>
      <c r="AL182" s="101"/>
      <c r="AM182" s="104">
        <v>11.583333333333334</v>
      </c>
      <c r="AN182" s="53"/>
      <c r="AO182" s="104">
        <v>3.8333333333333335</v>
      </c>
      <c r="AP182" s="53"/>
      <c r="AQ182" s="104">
        <v>14.75</v>
      </c>
      <c r="AR182" s="51"/>
      <c r="AS182" s="104">
        <v>8.5106382978723403</v>
      </c>
      <c r="AT182" s="62"/>
      <c r="AU182" s="104">
        <v>91.489361702127653</v>
      </c>
      <c r="AV182" s="101"/>
      <c r="AW182" s="107">
        <v>7400</v>
      </c>
    </row>
    <row r="183" spans="1:49" s="54" customFormat="1" ht="15.75" customHeight="1" x14ac:dyDescent="0.2">
      <c r="A183" s="8" t="s">
        <v>265</v>
      </c>
      <c r="B183" s="8" t="s">
        <v>266</v>
      </c>
      <c r="D183" s="106">
        <v>7.1109999999999998</v>
      </c>
      <c r="E183" s="46" t="s">
        <v>27</v>
      </c>
      <c r="F183" s="104" t="s">
        <v>28</v>
      </c>
      <c r="G183" s="86" t="s">
        <v>984</v>
      </c>
      <c r="H183" s="13"/>
      <c r="I183" s="110">
        <v>0.23729</v>
      </c>
      <c r="J183" s="46" t="s">
        <v>26</v>
      </c>
      <c r="K183" s="106" t="s">
        <v>30</v>
      </c>
      <c r="L183" s="47"/>
      <c r="M183" s="106">
        <v>4.1105</v>
      </c>
      <c r="N183" s="46" t="s">
        <v>26</v>
      </c>
      <c r="O183" s="106" t="s">
        <v>30</v>
      </c>
      <c r="P183" s="100" t="s">
        <v>976</v>
      </c>
      <c r="Q183" s="13"/>
      <c r="R183" s="104">
        <v>19.3506</v>
      </c>
      <c r="S183" s="46" t="s">
        <v>26</v>
      </c>
      <c r="T183" s="104" t="s">
        <v>28</v>
      </c>
      <c r="U183" s="100" t="s">
        <v>1036</v>
      </c>
      <c r="V183" s="13"/>
      <c r="W183" s="108">
        <v>12.4922</v>
      </c>
      <c r="X183" s="46" t="s">
        <v>27</v>
      </c>
      <c r="Y183" s="100" t="s">
        <v>1015</v>
      </c>
      <c r="Z183" s="13"/>
      <c r="AA183" s="46" t="s">
        <v>1057</v>
      </c>
      <c r="AB183" s="53"/>
      <c r="AC183" s="46" t="s">
        <v>1057</v>
      </c>
      <c r="AD183" s="53"/>
      <c r="AE183" s="46" t="s">
        <v>1057</v>
      </c>
      <c r="AF183" s="101"/>
      <c r="AG183" s="100" t="s">
        <v>1187</v>
      </c>
      <c r="AH183" s="50"/>
      <c r="AI183" s="46">
        <v>0.89190044660125001</v>
      </c>
      <c r="AJ183" s="51"/>
      <c r="AK183" s="104">
        <v>1.8666666666666667</v>
      </c>
      <c r="AL183" s="101"/>
      <c r="AM183" s="104">
        <v>11.933333333333334</v>
      </c>
      <c r="AN183" s="53"/>
      <c r="AO183" s="106">
        <v>3.7166666666666668</v>
      </c>
      <c r="AP183" s="53"/>
      <c r="AQ183" s="104">
        <v>18.066666666666666</v>
      </c>
      <c r="AR183" s="51"/>
      <c r="AS183" s="108">
        <v>4.4753086419753085</v>
      </c>
      <c r="AT183" s="62"/>
      <c r="AU183" s="108">
        <v>95.524691358024697</v>
      </c>
      <c r="AV183" s="101"/>
      <c r="AW183" s="107">
        <v>5900</v>
      </c>
    </row>
    <row r="184" spans="1:49" s="54" customFormat="1" ht="15.75" customHeight="1" x14ac:dyDescent="0.2">
      <c r="A184" s="8" t="s">
        <v>271</v>
      </c>
      <c r="B184" s="8" t="s">
        <v>272</v>
      </c>
      <c r="D184" s="104">
        <v>10.513999999999999</v>
      </c>
      <c r="E184" s="46" t="s">
        <v>27</v>
      </c>
      <c r="F184" s="104" t="s">
        <v>28</v>
      </c>
      <c r="G184" s="86" t="s">
        <v>1010</v>
      </c>
      <c r="H184" s="13"/>
      <c r="I184" s="111">
        <v>0.4446</v>
      </c>
      <c r="J184" s="46" t="s">
        <v>27</v>
      </c>
      <c r="K184" s="108" t="s">
        <v>966</v>
      </c>
      <c r="L184" s="47"/>
      <c r="M184" s="104">
        <v>8.5545000000000009</v>
      </c>
      <c r="N184" s="46" t="s">
        <v>27</v>
      </c>
      <c r="O184" s="108" t="s">
        <v>966</v>
      </c>
      <c r="P184" s="100" t="s">
        <v>1063</v>
      </c>
      <c r="Q184" s="13"/>
      <c r="R184" s="104">
        <v>29.039100000000001</v>
      </c>
      <c r="S184" s="46" t="s">
        <v>27</v>
      </c>
      <c r="T184" s="108" t="s">
        <v>966</v>
      </c>
      <c r="U184" s="100" t="s">
        <v>1006</v>
      </c>
      <c r="V184" s="13"/>
      <c r="W184" s="104">
        <v>8.6369000000000007</v>
      </c>
      <c r="X184" s="46" t="s">
        <v>27</v>
      </c>
      <c r="Y184" s="100" t="s">
        <v>987</v>
      </c>
      <c r="Z184" s="13"/>
      <c r="AA184" s="104">
        <v>83.3</v>
      </c>
      <c r="AB184" s="53"/>
      <c r="AC184" s="104">
        <v>79.599999999999994</v>
      </c>
      <c r="AD184" s="53"/>
      <c r="AE184" s="106">
        <v>83.8</v>
      </c>
      <c r="AF184" s="101"/>
      <c r="AG184" s="100" t="s">
        <v>1187</v>
      </c>
      <c r="AH184" s="50"/>
      <c r="AI184" s="46">
        <v>0.99710566087172003</v>
      </c>
      <c r="AJ184" s="51"/>
      <c r="AK184" s="104">
        <v>2.1666666666666665</v>
      </c>
      <c r="AL184" s="101"/>
      <c r="AM184" s="104">
        <v>11.583333333333334</v>
      </c>
      <c r="AN184" s="53"/>
      <c r="AO184" s="106">
        <v>3.75</v>
      </c>
      <c r="AP184" s="53"/>
      <c r="AQ184" s="106">
        <v>12.883333333333333</v>
      </c>
      <c r="AR184" s="51"/>
      <c r="AS184" s="108">
        <v>4.3927648578811365</v>
      </c>
      <c r="AT184" s="62"/>
      <c r="AU184" s="108">
        <v>95.607235142118867</v>
      </c>
      <c r="AV184" s="101"/>
      <c r="AW184" s="107">
        <v>7700</v>
      </c>
    </row>
    <row r="185" spans="1:49" s="54" customFormat="1" ht="15.75" customHeight="1" x14ac:dyDescent="0.2">
      <c r="A185" s="8" t="s">
        <v>273</v>
      </c>
      <c r="B185" s="8" t="s">
        <v>274</v>
      </c>
      <c r="D185" s="106">
        <v>7.0335000000000001</v>
      </c>
      <c r="E185" s="46" t="s">
        <v>27</v>
      </c>
      <c r="F185" s="106" t="s">
        <v>30</v>
      </c>
      <c r="G185" s="86" t="s">
        <v>1034</v>
      </c>
      <c r="H185" s="13"/>
      <c r="I185" s="111">
        <v>0.53039000000000003</v>
      </c>
      <c r="J185" s="46" t="s">
        <v>26</v>
      </c>
      <c r="K185" s="104" t="s">
        <v>28</v>
      </c>
      <c r="L185" s="47"/>
      <c r="M185" s="104">
        <v>8.74</v>
      </c>
      <c r="N185" s="46" t="s">
        <v>26</v>
      </c>
      <c r="O185" s="104" t="s">
        <v>28</v>
      </c>
      <c r="P185" s="100" t="s">
        <v>1070</v>
      </c>
      <c r="Q185" s="13"/>
      <c r="R185" s="104">
        <v>21.907599999999999</v>
      </c>
      <c r="S185" s="46" t="s">
        <v>26</v>
      </c>
      <c r="T185" s="106" t="s">
        <v>30</v>
      </c>
      <c r="U185" s="100" t="s">
        <v>1130</v>
      </c>
      <c r="V185" s="13"/>
      <c r="W185" s="104">
        <v>10.746499999999999</v>
      </c>
      <c r="X185" s="46" t="s">
        <v>26</v>
      </c>
      <c r="Y185" s="100" t="s">
        <v>1066</v>
      </c>
      <c r="Z185" s="13"/>
      <c r="AA185" s="104">
        <v>76.5</v>
      </c>
      <c r="AB185" s="53"/>
      <c r="AC185" s="104">
        <v>76</v>
      </c>
      <c r="AD185" s="53"/>
      <c r="AE185" s="104">
        <v>71.900000000000006</v>
      </c>
      <c r="AF185" s="101"/>
      <c r="AG185" s="100" t="s">
        <v>1187</v>
      </c>
      <c r="AH185" s="50"/>
      <c r="AI185" s="46">
        <v>1.2944669213695299</v>
      </c>
      <c r="AJ185" s="51"/>
      <c r="AK185" s="106">
        <v>1.7833333333333334</v>
      </c>
      <c r="AL185" s="101"/>
      <c r="AM185" s="104">
        <v>12.6</v>
      </c>
      <c r="AN185" s="53"/>
      <c r="AO185" s="104">
        <v>3.8666666666666667</v>
      </c>
      <c r="AP185" s="53"/>
      <c r="AQ185" s="108">
        <v>19.3</v>
      </c>
      <c r="AR185" s="51"/>
      <c r="AS185" s="108">
        <v>4.4753086419753085</v>
      </c>
      <c r="AT185" s="62"/>
      <c r="AU185" s="108">
        <v>95.524691358024697</v>
      </c>
      <c r="AV185" s="101"/>
      <c r="AW185" s="105">
        <v>8600</v>
      </c>
    </row>
    <row r="186" spans="1:49" s="54" customFormat="1" ht="15.75" customHeight="1" x14ac:dyDescent="0.2">
      <c r="A186" s="8" t="s">
        <v>294</v>
      </c>
      <c r="B186" s="8" t="s">
        <v>295</v>
      </c>
      <c r="D186" s="104">
        <v>9.0789000000000009</v>
      </c>
      <c r="E186" s="46" t="s">
        <v>27</v>
      </c>
      <c r="F186" s="106" t="s">
        <v>30</v>
      </c>
      <c r="G186" s="86" t="s">
        <v>976</v>
      </c>
      <c r="H186" s="13"/>
      <c r="I186" s="110">
        <v>0.33013999999999999</v>
      </c>
      <c r="J186" s="46" t="s">
        <v>26</v>
      </c>
      <c r="K186" s="106" t="s">
        <v>30</v>
      </c>
      <c r="L186" s="47"/>
      <c r="M186" s="104">
        <v>7.9706000000000001</v>
      </c>
      <c r="N186" s="46" t="s">
        <v>26</v>
      </c>
      <c r="O186" s="106" t="s">
        <v>30</v>
      </c>
      <c r="P186" s="100" t="s">
        <v>1016</v>
      </c>
      <c r="Q186" s="13"/>
      <c r="R186" s="104">
        <v>21.6007</v>
      </c>
      <c r="S186" s="46" t="s">
        <v>26</v>
      </c>
      <c r="T186" s="104" t="s">
        <v>28</v>
      </c>
      <c r="U186" s="100" t="s">
        <v>1121</v>
      </c>
      <c r="V186" s="13"/>
      <c r="W186" s="104">
        <v>8.1122999999999994</v>
      </c>
      <c r="X186" s="46" t="s">
        <v>26</v>
      </c>
      <c r="Y186" s="100" t="s">
        <v>1031</v>
      </c>
      <c r="Z186" s="13"/>
      <c r="AA186" s="108">
        <v>72</v>
      </c>
      <c r="AB186" s="53"/>
      <c r="AC186" s="104">
        <v>74.2</v>
      </c>
      <c r="AD186" s="53"/>
      <c r="AE186" s="104">
        <v>79.3</v>
      </c>
      <c r="AF186" s="101"/>
      <c r="AG186" s="100" t="s">
        <v>1187</v>
      </c>
      <c r="AH186" s="50"/>
      <c r="AI186" s="46">
        <v>1.9524933680162</v>
      </c>
      <c r="AJ186" s="51"/>
      <c r="AK186" s="104">
        <v>2.1166666666666667</v>
      </c>
      <c r="AL186" s="101"/>
      <c r="AM186" s="108">
        <v>15.416666666666666</v>
      </c>
      <c r="AN186" s="53"/>
      <c r="AO186" s="106">
        <v>3.75</v>
      </c>
      <c r="AP186" s="53"/>
      <c r="AQ186" s="104">
        <v>16.45</v>
      </c>
      <c r="AR186" s="51"/>
      <c r="AS186" s="108">
        <v>1.7241379310344827</v>
      </c>
      <c r="AT186" s="62"/>
      <c r="AU186" s="108">
        <v>98.275862068965509</v>
      </c>
      <c r="AV186" s="101"/>
      <c r="AW186" s="107">
        <v>7300</v>
      </c>
    </row>
    <row r="187" spans="1:49" s="54" customFormat="1" ht="15.75" customHeight="1" x14ac:dyDescent="0.2">
      <c r="A187" s="8" t="s">
        <v>301</v>
      </c>
      <c r="B187" s="8" t="s">
        <v>302</v>
      </c>
      <c r="D187" s="108">
        <v>13.002599999999999</v>
      </c>
      <c r="E187" s="46" t="s">
        <v>27</v>
      </c>
      <c r="F187" s="108" t="s">
        <v>966</v>
      </c>
      <c r="G187" s="86" t="s">
        <v>979</v>
      </c>
      <c r="H187" s="13"/>
      <c r="I187" s="111">
        <v>0.36418</v>
      </c>
      <c r="J187" s="46" t="s">
        <v>26</v>
      </c>
      <c r="K187" s="104" t="s">
        <v>28</v>
      </c>
      <c r="L187" s="47"/>
      <c r="M187" s="104">
        <v>7.4455</v>
      </c>
      <c r="N187" s="46" t="s">
        <v>27</v>
      </c>
      <c r="O187" s="104" t="s">
        <v>28</v>
      </c>
      <c r="P187" s="100" t="s">
        <v>992</v>
      </c>
      <c r="Q187" s="13"/>
      <c r="R187" s="108">
        <v>36.053899999999999</v>
      </c>
      <c r="S187" s="46" t="s">
        <v>26</v>
      </c>
      <c r="T187" s="108" t="s">
        <v>966</v>
      </c>
      <c r="U187" s="100" t="s">
        <v>993</v>
      </c>
      <c r="V187" s="13"/>
      <c r="W187" s="104">
        <v>9.8734999999999999</v>
      </c>
      <c r="X187" s="46" t="s">
        <v>26</v>
      </c>
      <c r="Y187" s="100" t="s">
        <v>975</v>
      </c>
      <c r="Z187" s="13"/>
      <c r="AA187" s="104">
        <v>82.6</v>
      </c>
      <c r="AB187" s="53"/>
      <c r="AC187" s="104">
        <v>83</v>
      </c>
      <c r="AD187" s="53"/>
      <c r="AE187" s="104">
        <v>80.099999999999994</v>
      </c>
      <c r="AF187" s="101"/>
      <c r="AG187" s="100" t="s">
        <v>1187</v>
      </c>
      <c r="AH187" s="50"/>
      <c r="AI187" s="46">
        <v>1.2961936157582901</v>
      </c>
      <c r="AJ187" s="51"/>
      <c r="AK187" s="104">
        <v>2.2666666666666666</v>
      </c>
      <c r="AL187" s="101"/>
      <c r="AM187" s="104">
        <v>12.216666666666667</v>
      </c>
      <c r="AN187" s="53"/>
      <c r="AO187" s="104">
        <v>3.7666666666666666</v>
      </c>
      <c r="AP187" s="53"/>
      <c r="AQ187" s="106">
        <v>13.7</v>
      </c>
      <c r="AR187" s="51"/>
      <c r="AS187" s="108">
        <v>4.3927648578811365</v>
      </c>
      <c r="AT187" s="62"/>
      <c r="AU187" s="108">
        <v>95.607235142118867</v>
      </c>
      <c r="AV187" s="101"/>
      <c r="AW187" s="105">
        <v>9800</v>
      </c>
    </row>
    <row r="188" spans="1:49" s="54" customFormat="1" ht="15.75" customHeight="1" x14ac:dyDescent="0.2">
      <c r="A188" s="8" t="s">
        <v>303</v>
      </c>
      <c r="B188" s="8" t="s">
        <v>304</v>
      </c>
      <c r="D188" s="104">
        <v>10.8299</v>
      </c>
      <c r="E188" s="46" t="s">
        <v>27</v>
      </c>
      <c r="F188" s="108" t="s">
        <v>966</v>
      </c>
      <c r="G188" s="86" t="s">
        <v>1007</v>
      </c>
      <c r="H188" s="13"/>
      <c r="I188" s="112">
        <v>0.61426000000000003</v>
      </c>
      <c r="J188" s="46" t="s">
        <v>27</v>
      </c>
      <c r="K188" s="108" t="s">
        <v>966</v>
      </c>
      <c r="L188" s="47"/>
      <c r="M188" s="104">
        <v>7.3616999999999999</v>
      </c>
      <c r="N188" s="46" t="s">
        <v>27</v>
      </c>
      <c r="O188" s="106" t="s">
        <v>30</v>
      </c>
      <c r="P188" s="100" t="s">
        <v>973</v>
      </c>
      <c r="Q188" s="13"/>
      <c r="R188" s="104">
        <v>21.461400000000001</v>
      </c>
      <c r="S188" s="46" t="s">
        <v>26</v>
      </c>
      <c r="T188" s="104" t="s">
        <v>28</v>
      </c>
      <c r="U188" s="100" t="s">
        <v>970</v>
      </c>
      <c r="V188" s="13"/>
      <c r="W188" s="104">
        <v>7.7869999999999999</v>
      </c>
      <c r="X188" s="46" t="s">
        <v>26</v>
      </c>
      <c r="Y188" s="100" t="s">
        <v>999</v>
      </c>
      <c r="Z188" s="13"/>
      <c r="AA188" s="46" t="s">
        <v>1057</v>
      </c>
      <c r="AB188" s="53"/>
      <c r="AC188" s="46" t="s">
        <v>1057</v>
      </c>
      <c r="AD188" s="53"/>
      <c r="AE188" s="46" t="s">
        <v>1057</v>
      </c>
      <c r="AF188" s="101"/>
      <c r="AG188" s="100" t="s">
        <v>1187</v>
      </c>
      <c r="AH188" s="50"/>
      <c r="AI188" s="46">
        <v>1.7334357942941201</v>
      </c>
      <c r="AJ188" s="51"/>
      <c r="AK188" s="104">
        <v>2.3666666666666667</v>
      </c>
      <c r="AL188" s="101"/>
      <c r="AM188" s="104">
        <v>12.533333333333333</v>
      </c>
      <c r="AN188" s="53"/>
      <c r="AO188" s="106">
        <v>3.6666666666666665</v>
      </c>
      <c r="AP188" s="53"/>
      <c r="AQ188" s="104">
        <v>17.366666666666667</v>
      </c>
      <c r="AR188" s="51"/>
      <c r="AS188" s="104">
        <v>5.2486187845303869</v>
      </c>
      <c r="AT188" s="62"/>
      <c r="AU188" s="104">
        <v>94.751381215469607</v>
      </c>
      <c r="AV188" s="101"/>
      <c r="AW188" s="105">
        <v>9600</v>
      </c>
    </row>
    <row r="189" spans="1:49" s="54" customFormat="1" ht="15.75" customHeight="1" x14ac:dyDescent="0.2">
      <c r="A189" s="8" t="s">
        <v>307</v>
      </c>
      <c r="B189" s="8" t="s">
        <v>308</v>
      </c>
      <c r="D189" s="104">
        <v>9.5678000000000001</v>
      </c>
      <c r="E189" s="46" t="s">
        <v>27</v>
      </c>
      <c r="F189" s="106" t="s">
        <v>30</v>
      </c>
      <c r="G189" s="86" t="s">
        <v>974</v>
      </c>
      <c r="H189" s="13"/>
      <c r="I189" s="111">
        <v>0.57767999999999997</v>
      </c>
      <c r="J189" s="46" t="s">
        <v>26</v>
      </c>
      <c r="K189" s="104" t="s">
        <v>28</v>
      </c>
      <c r="L189" s="47"/>
      <c r="M189" s="104">
        <v>8.1235999999999997</v>
      </c>
      <c r="N189" s="46" t="s">
        <v>26</v>
      </c>
      <c r="O189" s="106" t="s">
        <v>30</v>
      </c>
      <c r="P189" s="100" t="s">
        <v>969</v>
      </c>
      <c r="Q189" s="13"/>
      <c r="R189" s="104">
        <v>23.396000000000001</v>
      </c>
      <c r="S189" s="46" t="s">
        <v>26</v>
      </c>
      <c r="T189" s="104" t="s">
        <v>28</v>
      </c>
      <c r="U189" s="100" t="s">
        <v>1122</v>
      </c>
      <c r="V189" s="13"/>
      <c r="W189" s="108">
        <v>12.203900000000001</v>
      </c>
      <c r="X189" s="46" t="s">
        <v>26</v>
      </c>
      <c r="Y189" s="100" t="s">
        <v>1014</v>
      </c>
      <c r="Z189" s="13"/>
      <c r="AA189" s="46" t="s">
        <v>1057</v>
      </c>
      <c r="AB189" s="53"/>
      <c r="AC189" s="46" t="s">
        <v>1057</v>
      </c>
      <c r="AD189" s="53"/>
      <c r="AE189" s="46" t="s">
        <v>1057</v>
      </c>
      <c r="AF189" s="101"/>
      <c r="AG189" s="100" t="s">
        <v>1187</v>
      </c>
      <c r="AH189" s="50"/>
      <c r="AI189" s="46">
        <v>0.94061090358162003</v>
      </c>
      <c r="AJ189" s="51"/>
      <c r="AK189" s="104">
        <v>2.0333333333333332</v>
      </c>
      <c r="AL189" s="101"/>
      <c r="AM189" s="104">
        <v>12.433333333333334</v>
      </c>
      <c r="AN189" s="53"/>
      <c r="AO189" s="106">
        <v>3.6833333333333331</v>
      </c>
      <c r="AP189" s="53"/>
      <c r="AQ189" s="104">
        <v>15.616666666666667</v>
      </c>
      <c r="AR189" s="51"/>
      <c r="AS189" s="104">
        <v>5.6122448979591839</v>
      </c>
      <c r="AT189" s="62"/>
      <c r="AU189" s="104">
        <v>94.387755102040813</v>
      </c>
      <c r="AV189" s="101"/>
      <c r="AW189" s="105">
        <v>11600</v>
      </c>
    </row>
    <row r="190" spans="1:49" s="54" customFormat="1" ht="15.75" customHeight="1" x14ac:dyDescent="0.2">
      <c r="A190" s="8" t="s">
        <v>317</v>
      </c>
      <c r="B190" s="8" t="s">
        <v>318</v>
      </c>
      <c r="D190" s="104">
        <v>9.0940999999999992</v>
      </c>
      <c r="E190" s="46" t="s">
        <v>27</v>
      </c>
      <c r="F190" s="106" t="s">
        <v>30</v>
      </c>
      <c r="G190" s="86" t="s">
        <v>992</v>
      </c>
      <c r="H190" s="13"/>
      <c r="I190" s="112">
        <v>0.66310999999999998</v>
      </c>
      <c r="J190" s="46" t="s">
        <v>27</v>
      </c>
      <c r="K190" s="104" t="s">
        <v>28</v>
      </c>
      <c r="L190" s="47"/>
      <c r="M190" s="104">
        <v>7.1994999999999996</v>
      </c>
      <c r="N190" s="46" t="s">
        <v>29</v>
      </c>
      <c r="O190" s="104" t="s">
        <v>28</v>
      </c>
      <c r="P190" s="100" t="s">
        <v>1089</v>
      </c>
      <c r="Q190" s="13"/>
      <c r="R190" s="104">
        <v>24.124500000000001</v>
      </c>
      <c r="S190" s="46" t="s">
        <v>26</v>
      </c>
      <c r="T190" s="108" t="s">
        <v>966</v>
      </c>
      <c r="U190" s="100" t="s">
        <v>1125</v>
      </c>
      <c r="V190" s="13"/>
      <c r="W190" s="108">
        <v>18.5992</v>
      </c>
      <c r="X190" s="46" t="s">
        <v>27</v>
      </c>
      <c r="Y190" s="100" t="s">
        <v>1161</v>
      </c>
      <c r="Z190" s="13"/>
      <c r="AA190" s="46" t="s">
        <v>1057</v>
      </c>
      <c r="AB190" s="53"/>
      <c r="AC190" s="46" t="s">
        <v>1057</v>
      </c>
      <c r="AD190" s="53"/>
      <c r="AE190" s="46" t="s">
        <v>1057</v>
      </c>
      <c r="AF190" s="101"/>
      <c r="AG190" s="100" t="s">
        <v>1187</v>
      </c>
      <c r="AH190" s="50"/>
      <c r="AI190" s="46">
        <v>1.3571350504878901</v>
      </c>
      <c r="AJ190" s="51"/>
      <c r="AK190" s="108">
        <v>2.4166666666666665</v>
      </c>
      <c r="AL190" s="101"/>
      <c r="AM190" s="108">
        <v>18.116666666666667</v>
      </c>
      <c r="AN190" s="53"/>
      <c r="AO190" s="104">
        <v>3.8</v>
      </c>
      <c r="AP190" s="53"/>
      <c r="AQ190" s="104">
        <v>15.75</v>
      </c>
      <c r="AR190" s="51"/>
      <c r="AS190" s="108">
        <v>1.7241379310344827</v>
      </c>
      <c r="AT190" s="62"/>
      <c r="AU190" s="108">
        <v>98.275862068965509</v>
      </c>
      <c r="AV190" s="101"/>
      <c r="AW190" s="105">
        <v>9000</v>
      </c>
    </row>
    <row r="191" spans="1:49" s="54" customFormat="1" ht="15.75" customHeight="1" x14ac:dyDescent="0.2">
      <c r="A191" s="8" t="s">
        <v>321</v>
      </c>
      <c r="B191" s="8" t="s">
        <v>322</v>
      </c>
      <c r="D191" s="106">
        <v>6.99</v>
      </c>
      <c r="E191" s="46" t="s">
        <v>27</v>
      </c>
      <c r="F191" s="106" t="s">
        <v>30</v>
      </c>
      <c r="G191" s="86" t="s">
        <v>982</v>
      </c>
      <c r="H191" s="13"/>
      <c r="I191" s="110">
        <v>0.20893999999999999</v>
      </c>
      <c r="J191" s="46" t="s">
        <v>26</v>
      </c>
      <c r="K191" s="106" t="s">
        <v>30</v>
      </c>
      <c r="L191" s="47"/>
      <c r="M191" s="106">
        <v>6.8333000000000004</v>
      </c>
      <c r="N191" s="46" t="s">
        <v>27</v>
      </c>
      <c r="O191" s="104" t="s">
        <v>28</v>
      </c>
      <c r="P191" s="100" t="s">
        <v>969</v>
      </c>
      <c r="Q191" s="13"/>
      <c r="R191" s="108">
        <v>35.101900000000001</v>
      </c>
      <c r="S191" s="46" t="s">
        <v>27</v>
      </c>
      <c r="T191" s="108" t="s">
        <v>966</v>
      </c>
      <c r="U191" s="100" t="s">
        <v>1011</v>
      </c>
      <c r="V191" s="13"/>
      <c r="W191" s="104">
        <v>8.6662999999999997</v>
      </c>
      <c r="X191" s="46" t="s">
        <v>27</v>
      </c>
      <c r="Y191" s="100" t="s">
        <v>1031</v>
      </c>
      <c r="Z191" s="13"/>
      <c r="AA191" s="104">
        <v>78.400000000000006</v>
      </c>
      <c r="AB191" s="53"/>
      <c r="AC191" s="104">
        <v>77.8</v>
      </c>
      <c r="AD191" s="53"/>
      <c r="AE191" s="104">
        <v>78.7</v>
      </c>
      <c r="AF191" s="101"/>
      <c r="AG191" s="100" t="s">
        <v>1187</v>
      </c>
      <c r="AH191" s="50"/>
      <c r="AI191" s="46">
        <v>1.01759315212458</v>
      </c>
      <c r="AJ191" s="51"/>
      <c r="AK191" s="104">
        <v>1.95</v>
      </c>
      <c r="AL191" s="101"/>
      <c r="AM191" s="106">
        <v>10.333333333333334</v>
      </c>
      <c r="AN191" s="53"/>
      <c r="AO191" s="108">
        <v>4.3833333333333337</v>
      </c>
      <c r="AP191" s="53"/>
      <c r="AQ191" s="104">
        <v>16.05</v>
      </c>
      <c r="AR191" s="51"/>
      <c r="AS191" s="108">
        <v>4.4753086419753085</v>
      </c>
      <c r="AT191" s="62"/>
      <c r="AU191" s="108">
        <v>95.524691358024697</v>
      </c>
      <c r="AV191" s="101"/>
      <c r="AW191" s="107">
        <v>5600</v>
      </c>
    </row>
    <row r="192" spans="1:49" s="54" customFormat="1" ht="15.75" customHeight="1" x14ac:dyDescent="0.2">
      <c r="A192" s="8" t="s">
        <v>359</v>
      </c>
      <c r="B192" s="8" t="s">
        <v>360</v>
      </c>
      <c r="D192" s="104">
        <v>9.1986000000000008</v>
      </c>
      <c r="E192" s="46" t="s">
        <v>27</v>
      </c>
      <c r="F192" s="106" t="s">
        <v>30</v>
      </c>
      <c r="G192" s="86" t="s">
        <v>984</v>
      </c>
      <c r="H192" s="13"/>
      <c r="I192" s="111">
        <v>0.43390000000000001</v>
      </c>
      <c r="J192" s="46" t="s">
        <v>29</v>
      </c>
      <c r="K192" s="106" t="s">
        <v>30</v>
      </c>
      <c r="L192" s="47"/>
      <c r="M192" s="106">
        <v>4.7077999999999998</v>
      </c>
      <c r="N192" s="46" t="s">
        <v>26</v>
      </c>
      <c r="O192" s="106" t="s">
        <v>30</v>
      </c>
      <c r="P192" s="100" t="s">
        <v>968</v>
      </c>
      <c r="Q192" s="13"/>
      <c r="R192" s="106">
        <v>16.639900000000001</v>
      </c>
      <c r="S192" s="46" t="s">
        <v>26</v>
      </c>
      <c r="T192" s="104" t="s">
        <v>28</v>
      </c>
      <c r="U192" s="100" t="s">
        <v>1125</v>
      </c>
      <c r="V192" s="13"/>
      <c r="W192" s="106">
        <v>6.5953999999999997</v>
      </c>
      <c r="X192" s="46" t="s">
        <v>27</v>
      </c>
      <c r="Y192" s="100" t="s">
        <v>997</v>
      </c>
      <c r="Z192" s="13"/>
      <c r="AA192" s="46" t="s">
        <v>1057</v>
      </c>
      <c r="AB192" s="53"/>
      <c r="AC192" s="46" t="s">
        <v>1057</v>
      </c>
      <c r="AD192" s="53"/>
      <c r="AE192" s="46" t="s">
        <v>1057</v>
      </c>
      <c r="AF192" s="101"/>
      <c r="AG192" s="100" t="s">
        <v>1187</v>
      </c>
      <c r="AH192" s="56"/>
      <c r="AI192" s="46">
        <v>1.6727411655265501</v>
      </c>
      <c r="AJ192" s="51"/>
      <c r="AK192" s="104">
        <v>1.9833333333333334</v>
      </c>
      <c r="AL192" s="101"/>
      <c r="AM192" s="108">
        <v>17.866666666666667</v>
      </c>
      <c r="AN192" s="53"/>
      <c r="AO192" s="104">
        <v>3.7833333333333332</v>
      </c>
      <c r="AP192" s="53"/>
      <c r="AQ192" s="108">
        <v>21.55</v>
      </c>
      <c r="AR192" s="51"/>
      <c r="AS192" s="104">
        <v>9.5238095238095237</v>
      </c>
      <c r="AT192" s="62"/>
      <c r="AU192" s="104">
        <v>90.476190476190482</v>
      </c>
      <c r="AV192" s="101"/>
      <c r="AW192" s="107">
        <v>7800</v>
      </c>
    </row>
    <row r="193" spans="1:49" s="54" customFormat="1" ht="15.75" customHeight="1" x14ac:dyDescent="0.2">
      <c r="A193" s="8" t="s">
        <v>371</v>
      </c>
      <c r="B193" s="8" t="s">
        <v>372</v>
      </c>
      <c r="D193" s="106">
        <v>7.3681000000000001</v>
      </c>
      <c r="E193" s="46" t="s">
        <v>27</v>
      </c>
      <c r="F193" s="104" t="s">
        <v>28</v>
      </c>
      <c r="G193" s="86" t="s">
        <v>974</v>
      </c>
      <c r="H193" s="13"/>
      <c r="I193" s="110">
        <v>0.29138999999999998</v>
      </c>
      <c r="J193" s="46" t="s">
        <v>29</v>
      </c>
      <c r="K193" s="108" t="s">
        <v>966</v>
      </c>
      <c r="L193" s="47"/>
      <c r="M193" s="104">
        <v>7.3848000000000003</v>
      </c>
      <c r="N193" s="46" t="s">
        <v>26</v>
      </c>
      <c r="O193" s="104" t="s">
        <v>28</v>
      </c>
      <c r="P193" s="100" t="s">
        <v>1064</v>
      </c>
      <c r="Q193" s="13"/>
      <c r="R193" s="108">
        <v>41.261499999999998</v>
      </c>
      <c r="S193" s="46" t="s">
        <v>26</v>
      </c>
      <c r="T193" s="108" t="s">
        <v>966</v>
      </c>
      <c r="U193" s="100" t="s">
        <v>977</v>
      </c>
      <c r="V193" s="13"/>
      <c r="W193" s="106">
        <v>6.8103999999999996</v>
      </c>
      <c r="X193" s="46" t="s">
        <v>27</v>
      </c>
      <c r="Y193" s="100" t="s">
        <v>1006</v>
      </c>
      <c r="Z193" s="13"/>
      <c r="AA193" s="46" t="s">
        <v>1057</v>
      </c>
      <c r="AB193" s="53"/>
      <c r="AC193" s="46" t="s">
        <v>1057</v>
      </c>
      <c r="AD193" s="53"/>
      <c r="AE193" s="46" t="s">
        <v>1057</v>
      </c>
      <c r="AF193" s="101"/>
      <c r="AG193" s="100" t="s">
        <v>1187</v>
      </c>
      <c r="AH193" s="50"/>
      <c r="AI193" s="46">
        <v>0.71944386575868002</v>
      </c>
      <c r="AJ193" s="51"/>
      <c r="AK193" s="104">
        <v>2.0166666666666666</v>
      </c>
      <c r="AL193" s="101"/>
      <c r="AM193" s="104">
        <v>11.9</v>
      </c>
      <c r="AN193" s="53"/>
      <c r="AO193" s="108">
        <v>4.5999999999999996</v>
      </c>
      <c r="AP193" s="53"/>
      <c r="AQ193" s="104">
        <v>17.383333333333333</v>
      </c>
      <c r="AR193" s="51"/>
      <c r="AS193" s="108">
        <v>4.4753086419753085</v>
      </c>
      <c r="AT193" s="62"/>
      <c r="AU193" s="108">
        <v>95.524691358024697</v>
      </c>
      <c r="AV193" s="101"/>
      <c r="AW193" s="107">
        <v>5500</v>
      </c>
    </row>
    <row r="194" spans="1:49" s="54" customFormat="1" ht="15.75" customHeight="1" x14ac:dyDescent="0.2">
      <c r="A194" s="8" t="s">
        <v>397</v>
      </c>
      <c r="B194" s="8" t="s">
        <v>398</v>
      </c>
      <c r="D194" s="104">
        <v>11.025600000000001</v>
      </c>
      <c r="E194" s="46" t="s">
        <v>27</v>
      </c>
      <c r="F194" s="108" t="s">
        <v>966</v>
      </c>
      <c r="G194" s="86" t="s">
        <v>999</v>
      </c>
      <c r="H194" s="13"/>
      <c r="I194" s="111">
        <v>0.56998000000000004</v>
      </c>
      <c r="J194" s="46" t="s">
        <v>27</v>
      </c>
      <c r="K194" s="108" t="s">
        <v>966</v>
      </c>
      <c r="L194" s="47"/>
      <c r="M194" s="104">
        <v>8.3716000000000008</v>
      </c>
      <c r="N194" s="46" t="s">
        <v>27</v>
      </c>
      <c r="O194" s="104" t="s">
        <v>28</v>
      </c>
      <c r="P194" s="100" t="s">
        <v>987</v>
      </c>
      <c r="Q194" s="13"/>
      <c r="R194" s="108">
        <v>33.985300000000002</v>
      </c>
      <c r="S194" s="46" t="s">
        <v>27</v>
      </c>
      <c r="T194" s="108" t="s">
        <v>966</v>
      </c>
      <c r="U194" s="100" t="s">
        <v>1018</v>
      </c>
      <c r="V194" s="13"/>
      <c r="W194" s="104">
        <v>9.8857999999999997</v>
      </c>
      <c r="X194" s="46" t="s">
        <v>27</v>
      </c>
      <c r="Y194" s="100" t="s">
        <v>971</v>
      </c>
      <c r="Z194" s="13"/>
      <c r="AA194" s="108">
        <v>70.900000000000006</v>
      </c>
      <c r="AB194" s="53"/>
      <c r="AC194" s="104">
        <v>74.5</v>
      </c>
      <c r="AD194" s="53"/>
      <c r="AE194" s="104">
        <v>76.7</v>
      </c>
      <c r="AF194" s="101"/>
      <c r="AG194" s="100" t="s">
        <v>1187</v>
      </c>
      <c r="AH194" s="50"/>
      <c r="AI194" s="46">
        <v>1.3719206534151001</v>
      </c>
      <c r="AJ194" s="51"/>
      <c r="AK194" s="106">
        <v>1.8333333333333333</v>
      </c>
      <c r="AL194" s="101"/>
      <c r="AM194" s="104">
        <v>12.466666666666667</v>
      </c>
      <c r="AN194" s="53"/>
      <c r="AO194" s="106">
        <v>3.6166666666666667</v>
      </c>
      <c r="AP194" s="53"/>
      <c r="AQ194" s="106">
        <v>13.266666666666667</v>
      </c>
      <c r="AR194" s="51"/>
      <c r="AS194" s="104">
        <v>8.2644628099173563</v>
      </c>
      <c r="AT194" s="62"/>
      <c r="AU194" s="104">
        <v>91.735537190082653</v>
      </c>
      <c r="AV194" s="101"/>
      <c r="AW194" s="105">
        <v>11100</v>
      </c>
    </row>
    <row r="195" spans="1:49" s="54" customFormat="1" ht="15.75" customHeight="1" x14ac:dyDescent="0.2">
      <c r="A195" s="8" t="s">
        <v>405</v>
      </c>
      <c r="B195" s="8" t="s">
        <v>406</v>
      </c>
      <c r="D195" s="104">
        <v>10.3284</v>
      </c>
      <c r="E195" s="46" t="s">
        <v>27</v>
      </c>
      <c r="F195" s="108" t="s">
        <v>966</v>
      </c>
      <c r="G195" s="86" t="s">
        <v>993</v>
      </c>
      <c r="H195" s="13"/>
      <c r="I195" s="110">
        <v>0.33093</v>
      </c>
      <c r="J195" s="46" t="s">
        <v>27</v>
      </c>
      <c r="K195" s="104" t="s">
        <v>28</v>
      </c>
      <c r="L195" s="47"/>
      <c r="M195" s="104">
        <v>8.3254000000000001</v>
      </c>
      <c r="N195" s="46" t="s">
        <v>27</v>
      </c>
      <c r="O195" s="104" t="s">
        <v>28</v>
      </c>
      <c r="P195" s="100" t="s">
        <v>984</v>
      </c>
      <c r="Q195" s="13"/>
      <c r="R195" s="108">
        <v>36.721400000000003</v>
      </c>
      <c r="S195" s="46" t="s">
        <v>29</v>
      </c>
      <c r="T195" s="108" t="s">
        <v>966</v>
      </c>
      <c r="U195" s="100" t="s">
        <v>979</v>
      </c>
      <c r="V195" s="13"/>
      <c r="W195" s="104">
        <v>8.0584000000000007</v>
      </c>
      <c r="X195" s="46" t="s">
        <v>27</v>
      </c>
      <c r="Y195" s="100" t="s">
        <v>985</v>
      </c>
      <c r="Z195" s="13"/>
      <c r="AA195" s="104">
        <v>79.3</v>
      </c>
      <c r="AB195" s="53"/>
      <c r="AC195" s="104">
        <v>77.599999999999994</v>
      </c>
      <c r="AD195" s="53"/>
      <c r="AE195" s="104">
        <v>80</v>
      </c>
      <c r="AF195" s="101"/>
      <c r="AG195" s="100" t="s">
        <v>1187</v>
      </c>
      <c r="AH195" s="50"/>
      <c r="AI195" s="46">
        <v>1.0828120765062501</v>
      </c>
      <c r="AJ195" s="51"/>
      <c r="AK195" s="108">
        <v>2.5499999999999998</v>
      </c>
      <c r="AL195" s="101"/>
      <c r="AM195" s="104">
        <v>11.15</v>
      </c>
      <c r="AN195" s="53"/>
      <c r="AO195" s="104">
        <v>3.8166666666666669</v>
      </c>
      <c r="AP195" s="53"/>
      <c r="AQ195" s="106">
        <v>12.8</v>
      </c>
      <c r="AR195" s="51"/>
      <c r="AS195" s="108">
        <v>4.3927648578811365</v>
      </c>
      <c r="AT195" s="62"/>
      <c r="AU195" s="108">
        <v>95.607235142118867</v>
      </c>
      <c r="AV195" s="101"/>
      <c r="AW195" s="107">
        <v>7800</v>
      </c>
    </row>
    <row r="196" spans="1:49" s="54" customFormat="1" ht="15.75" customHeight="1" x14ac:dyDescent="0.2">
      <c r="A196" s="8" t="s">
        <v>417</v>
      </c>
      <c r="B196" s="8" t="s">
        <v>418</v>
      </c>
      <c r="D196" s="104">
        <v>10.827400000000001</v>
      </c>
      <c r="E196" s="46" t="s">
        <v>27</v>
      </c>
      <c r="F196" s="104" t="s">
        <v>28</v>
      </c>
      <c r="G196" s="86" t="s">
        <v>1002</v>
      </c>
      <c r="H196" s="13"/>
      <c r="I196" s="112">
        <v>0.69499999999999995</v>
      </c>
      <c r="J196" s="46" t="s">
        <v>29</v>
      </c>
      <c r="K196" s="108" t="s">
        <v>966</v>
      </c>
      <c r="L196" s="47"/>
      <c r="M196" s="104">
        <v>8.4131999999999998</v>
      </c>
      <c r="N196" s="46" t="s">
        <v>27</v>
      </c>
      <c r="O196" s="108" t="s">
        <v>966</v>
      </c>
      <c r="P196" s="100" t="s">
        <v>1003</v>
      </c>
      <c r="Q196" s="13"/>
      <c r="R196" s="104">
        <v>27.6904</v>
      </c>
      <c r="S196" s="46" t="s">
        <v>26</v>
      </c>
      <c r="T196" s="108" t="s">
        <v>966</v>
      </c>
      <c r="U196" s="100" t="s">
        <v>1034</v>
      </c>
      <c r="V196" s="13"/>
      <c r="W196" s="106">
        <v>6.9503000000000004</v>
      </c>
      <c r="X196" s="46" t="s">
        <v>27</v>
      </c>
      <c r="Y196" s="100" t="s">
        <v>998</v>
      </c>
      <c r="Z196" s="13"/>
      <c r="AA196" s="106">
        <v>87.6</v>
      </c>
      <c r="AB196" s="53"/>
      <c r="AC196" s="106">
        <v>89.8</v>
      </c>
      <c r="AD196" s="53"/>
      <c r="AE196" s="106">
        <v>82.8</v>
      </c>
      <c r="AF196" s="101"/>
      <c r="AG196" s="100" t="s">
        <v>1187</v>
      </c>
      <c r="AH196" s="50"/>
      <c r="AI196" s="46">
        <v>1.8322538743968799</v>
      </c>
      <c r="AJ196" s="51"/>
      <c r="AK196" s="104">
        <v>2.0166666666666666</v>
      </c>
      <c r="AL196" s="101"/>
      <c r="AM196" s="108">
        <v>14.55</v>
      </c>
      <c r="AN196" s="53"/>
      <c r="AO196" s="104">
        <v>3.8833333333333333</v>
      </c>
      <c r="AP196" s="53"/>
      <c r="AQ196" s="104">
        <v>18.75</v>
      </c>
      <c r="AR196" s="51"/>
      <c r="AS196" s="106">
        <v>12.307692307692308</v>
      </c>
      <c r="AT196" s="62"/>
      <c r="AU196" s="106">
        <v>87.692307692307693</v>
      </c>
      <c r="AV196" s="101"/>
      <c r="AW196" s="105">
        <v>9800</v>
      </c>
    </row>
    <row r="197" spans="1:49" s="54" customFormat="1" ht="15.75" customHeight="1" x14ac:dyDescent="0.2">
      <c r="A197" s="8" t="s">
        <v>421</v>
      </c>
      <c r="B197" s="8" t="s">
        <v>422</v>
      </c>
      <c r="D197" s="106">
        <v>8.5606000000000009</v>
      </c>
      <c r="E197" s="46" t="s">
        <v>27</v>
      </c>
      <c r="F197" s="104" t="s">
        <v>28</v>
      </c>
      <c r="G197" s="86" t="s">
        <v>976</v>
      </c>
      <c r="H197" s="13"/>
      <c r="I197" s="110">
        <v>0.25213000000000002</v>
      </c>
      <c r="J197" s="46" t="s">
        <v>26</v>
      </c>
      <c r="K197" s="106" t="s">
        <v>30</v>
      </c>
      <c r="L197" s="47"/>
      <c r="M197" s="104">
        <v>6.9157000000000002</v>
      </c>
      <c r="N197" s="46" t="s">
        <v>26</v>
      </c>
      <c r="O197" s="108" t="s">
        <v>966</v>
      </c>
      <c r="P197" s="100" t="s">
        <v>1000</v>
      </c>
      <c r="Q197" s="13"/>
      <c r="R197" s="104">
        <v>26.6662</v>
      </c>
      <c r="S197" s="46" t="s">
        <v>26</v>
      </c>
      <c r="T197" s="108" t="s">
        <v>966</v>
      </c>
      <c r="U197" s="100" t="s">
        <v>995</v>
      </c>
      <c r="V197" s="13"/>
      <c r="W197" s="106">
        <v>6.8917000000000002</v>
      </c>
      <c r="X197" s="46" t="s">
        <v>26</v>
      </c>
      <c r="Y197" s="100" t="s">
        <v>974</v>
      </c>
      <c r="Z197" s="13"/>
      <c r="AA197" s="46" t="s">
        <v>1057</v>
      </c>
      <c r="AB197" s="53"/>
      <c r="AC197" s="46" t="s">
        <v>1057</v>
      </c>
      <c r="AD197" s="53"/>
      <c r="AE197" s="46" t="s">
        <v>1057</v>
      </c>
      <c r="AF197" s="101"/>
      <c r="AG197" s="100" t="s">
        <v>1187</v>
      </c>
      <c r="AH197" s="50"/>
      <c r="AI197" s="46">
        <v>0.88071098174944995</v>
      </c>
      <c r="AJ197" s="51"/>
      <c r="AK197" s="104">
        <v>2.1666666666666665</v>
      </c>
      <c r="AL197" s="101"/>
      <c r="AM197" s="104">
        <v>13.266666666666667</v>
      </c>
      <c r="AN197" s="53"/>
      <c r="AO197" s="104">
        <v>3.8</v>
      </c>
      <c r="AP197" s="53"/>
      <c r="AQ197" s="104">
        <v>16.583333333333332</v>
      </c>
      <c r="AR197" s="51"/>
      <c r="AS197" s="108">
        <v>4.4753086419753085</v>
      </c>
      <c r="AT197" s="62"/>
      <c r="AU197" s="108">
        <v>95.524691358024697</v>
      </c>
      <c r="AV197" s="101"/>
      <c r="AW197" s="107">
        <v>7900</v>
      </c>
    </row>
    <row r="198" spans="1:49" s="54" customFormat="1" ht="15.75" customHeight="1" x14ac:dyDescent="0.2">
      <c r="A198" s="8" t="s">
        <v>431</v>
      </c>
      <c r="B198" s="8" t="s">
        <v>432</v>
      </c>
      <c r="D198" s="106">
        <v>7.5167000000000002</v>
      </c>
      <c r="E198" s="46" t="s">
        <v>27</v>
      </c>
      <c r="F198" s="106" t="s">
        <v>30</v>
      </c>
      <c r="G198" s="86" t="s">
        <v>144</v>
      </c>
      <c r="H198" s="13"/>
      <c r="I198" s="111">
        <v>0.49945000000000001</v>
      </c>
      <c r="J198" s="46" t="s">
        <v>27</v>
      </c>
      <c r="K198" s="104" t="s">
        <v>28</v>
      </c>
      <c r="L198" s="47"/>
      <c r="M198" s="104">
        <v>8.4406999999999996</v>
      </c>
      <c r="N198" s="46" t="s">
        <v>29</v>
      </c>
      <c r="O198" s="104" t="s">
        <v>28</v>
      </c>
      <c r="P198" s="100" t="s">
        <v>971</v>
      </c>
      <c r="Q198" s="13"/>
      <c r="R198" s="104">
        <v>24.373200000000001</v>
      </c>
      <c r="S198" s="46" t="s">
        <v>26</v>
      </c>
      <c r="T198" s="106" t="s">
        <v>30</v>
      </c>
      <c r="U198" s="100" t="s">
        <v>1059</v>
      </c>
      <c r="V198" s="13"/>
      <c r="W198" s="104">
        <v>7.9664000000000001</v>
      </c>
      <c r="X198" s="46" t="s">
        <v>27</v>
      </c>
      <c r="Y198" s="100" t="s">
        <v>982</v>
      </c>
      <c r="Z198" s="13"/>
      <c r="AA198" s="46" t="s">
        <v>1057</v>
      </c>
      <c r="AB198" s="53"/>
      <c r="AC198" s="46" t="s">
        <v>1057</v>
      </c>
      <c r="AD198" s="53"/>
      <c r="AE198" s="46" t="s">
        <v>1057</v>
      </c>
      <c r="AF198" s="101"/>
      <c r="AG198" s="100" t="s">
        <v>1187</v>
      </c>
      <c r="AH198" s="50"/>
      <c r="AI198" s="46">
        <v>3.42157882593269</v>
      </c>
      <c r="AJ198" s="51"/>
      <c r="AK198" s="104">
        <v>2.15</v>
      </c>
      <c r="AL198" s="101"/>
      <c r="AM198" s="108">
        <v>14.95</v>
      </c>
      <c r="AN198" s="53"/>
      <c r="AO198" s="104">
        <v>3.8833333333333333</v>
      </c>
      <c r="AP198" s="53"/>
      <c r="AQ198" s="106">
        <v>13.85</v>
      </c>
      <c r="AR198" s="51"/>
      <c r="AS198" s="108">
        <v>4.5454545454545459</v>
      </c>
      <c r="AT198" s="62"/>
      <c r="AU198" s="108">
        <v>95.454545454545453</v>
      </c>
      <c r="AV198" s="101"/>
      <c r="AW198" s="105">
        <v>8700</v>
      </c>
    </row>
    <row r="199" spans="1:49" s="54" customFormat="1" ht="15.75" customHeight="1" x14ac:dyDescent="0.2">
      <c r="A199" s="8" t="s">
        <v>447</v>
      </c>
      <c r="B199" s="8" t="s">
        <v>448</v>
      </c>
      <c r="D199" s="108">
        <v>11.9297</v>
      </c>
      <c r="E199" s="46" t="s">
        <v>29</v>
      </c>
      <c r="F199" s="108" t="s">
        <v>966</v>
      </c>
      <c r="G199" s="86" t="s">
        <v>971</v>
      </c>
      <c r="H199" s="13"/>
      <c r="I199" s="111">
        <v>0.49321999999999999</v>
      </c>
      <c r="J199" s="46" t="s">
        <v>27</v>
      </c>
      <c r="K199" s="104" t="s">
        <v>28</v>
      </c>
      <c r="L199" s="47"/>
      <c r="M199" s="108">
        <v>11.991400000000001</v>
      </c>
      <c r="N199" s="46" t="s">
        <v>29</v>
      </c>
      <c r="O199" s="108" t="s">
        <v>966</v>
      </c>
      <c r="P199" s="100" t="s">
        <v>1103</v>
      </c>
      <c r="Q199" s="13"/>
      <c r="R199" s="104">
        <v>27.0654</v>
      </c>
      <c r="S199" s="46" t="s">
        <v>27</v>
      </c>
      <c r="T199" s="108" t="s">
        <v>966</v>
      </c>
      <c r="U199" s="100" t="s">
        <v>144</v>
      </c>
      <c r="V199" s="13"/>
      <c r="W199" s="106">
        <v>6.9053000000000004</v>
      </c>
      <c r="X199" s="46" t="s">
        <v>27</v>
      </c>
      <c r="Y199" s="100" t="s">
        <v>1043</v>
      </c>
      <c r="Z199" s="13"/>
      <c r="AA199" s="106">
        <v>87.1</v>
      </c>
      <c r="AB199" s="53"/>
      <c r="AC199" s="104">
        <v>83.4</v>
      </c>
      <c r="AD199" s="53"/>
      <c r="AE199" s="104">
        <v>78.400000000000006</v>
      </c>
      <c r="AF199" s="101"/>
      <c r="AG199" s="100" t="s">
        <v>1187</v>
      </c>
      <c r="AH199" s="50"/>
      <c r="AI199" s="46">
        <v>1.3900134282818899</v>
      </c>
      <c r="AJ199" s="51"/>
      <c r="AK199" s="104">
        <v>2.3666666666666667</v>
      </c>
      <c r="AL199" s="101"/>
      <c r="AM199" s="108">
        <v>15.833333333333334</v>
      </c>
      <c r="AN199" s="53"/>
      <c r="AO199" s="106">
        <v>3.7</v>
      </c>
      <c r="AP199" s="53"/>
      <c r="AQ199" s="108">
        <v>19.466666666666665</v>
      </c>
      <c r="AR199" s="51"/>
      <c r="AS199" s="104">
        <v>5.2486187845303869</v>
      </c>
      <c r="AT199" s="62"/>
      <c r="AU199" s="104">
        <v>94.751381215469607</v>
      </c>
      <c r="AV199" s="101"/>
      <c r="AW199" s="105">
        <v>10900</v>
      </c>
    </row>
    <row r="200" spans="1:49" s="54" customFormat="1" ht="15.75" customHeight="1" x14ac:dyDescent="0.2">
      <c r="A200" s="8" t="s">
        <v>463</v>
      </c>
      <c r="B200" s="8" t="s">
        <v>464</v>
      </c>
      <c r="D200" s="104">
        <v>9.6024999999999991</v>
      </c>
      <c r="E200" s="46" t="s">
        <v>27</v>
      </c>
      <c r="F200" s="104" t="s">
        <v>28</v>
      </c>
      <c r="G200" s="86" t="s">
        <v>987</v>
      </c>
      <c r="H200" s="13"/>
      <c r="I200" s="111">
        <v>0.46339000000000002</v>
      </c>
      <c r="J200" s="46" t="s">
        <v>26</v>
      </c>
      <c r="K200" s="106" t="s">
        <v>30</v>
      </c>
      <c r="L200" s="47"/>
      <c r="M200" s="106">
        <v>5.5864000000000003</v>
      </c>
      <c r="N200" s="46" t="s">
        <v>27</v>
      </c>
      <c r="O200" s="106" t="s">
        <v>30</v>
      </c>
      <c r="P200" s="100" t="s">
        <v>1008</v>
      </c>
      <c r="Q200" s="13"/>
      <c r="R200" s="104">
        <v>20.826899999999998</v>
      </c>
      <c r="S200" s="46" t="s">
        <v>26</v>
      </c>
      <c r="T200" s="104" t="s">
        <v>28</v>
      </c>
      <c r="U200" s="100" t="s">
        <v>1127</v>
      </c>
      <c r="V200" s="13"/>
      <c r="W200" s="104">
        <v>10.220599999999999</v>
      </c>
      <c r="X200" s="46" t="s">
        <v>29</v>
      </c>
      <c r="Y200" s="100" t="s">
        <v>1177</v>
      </c>
      <c r="Z200" s="13"/>
      <c r="AA200" s="46" t="s">
        <v>1057</v>
      </c>
      <c r="AB200" s="53"/>
      <c r="AC200" s="46" t="s">
        <v>1057</v>
      </c>
      <c r="AD200" s="53"/>
      <c r="AE200" s="46" t="s">
        <v>1057</v>
      </c>
      <c r="AF200" s="101"/>
      <c r="AG200" s="100" t="s">
        <v>1187</v>
      </c>
      <c r="AH200" s="50"/>
      <c r="AI200" s="46">
        <v>2.0086444627294799</v>
      </c>
      <c r="AJ200" s="51"/>
      <c r="AK200" s="104">
        <v>1.95</v>
      </c>
      <c r="AL200" s="101"/>
      <c r="AM200" s="108">
        <v>17.7</v>
      </c>
      <c r="AN200" s="53"/>
      <c r="AO200" s="106">
        <v>3.65</v>
      </c>
      <c r="AP200" s="53"/>
      <c r="AQ200" s="104">
        <v>18.983333333333334</v>
      </c>
      <c r="AR200" s="51"/>
      <c r="AS200" s="108">
        <v>4.4444444444444446</v>
      </c>
      <c r="AT200" s="62"/>
      <c r="AU200" s="108">
        <v>95.555555555555557</v>
      </c>
      <c r="AV200" s="101"/>
      <c r="AW200" s="109">
        <v>12400</v>
      </c>
    </row>
    <row r="201" spans="1:49" s="54" customFormat="1" ht="15.75" customHeight="1" x14ac:dyDescent="0.2">
      <c r="A201" s="8" t="s">
        <v>465</v>
      </c>
      <c r="B201" s="8" t="s">
        <v>466</v>
      </c>
      <c r="D201" s="104">
        <v>11.3192</v>
      </c>
      <c r="E201" s="46" t="s">
        <v>27</v>
      </c>
      <c r="F201" s="104" t="s">
        <v>28</v>
      </c>
      <c r="G201" s="86" t="s">
        <v>1002</v>
      </c>
      <c r="H201" s="13"/>
      <c r="I201" s="111">
        <v>0.55861000000000005</v>
      </c>
      <c r="J201" s="46" t="s">
        <v>29</v>
      </c>
      <c r="K201" s="104" t="s">
        <v>28</v>
      </c>
      <c r="L201" s="47"/>
      <c r="M201" s="106">
        <v>6.8502999999999998</v>
      </c>
      <c r="N201" s="46" t="s">
        <v>29</v>
      </c>
      <c r="O201" s="106" t="s">
        <v>30</v>
      </c>
      <c r="P201" s="100" t="s">
        <v>975</v>
      </c>
      <c r="Q201" s="13"/>
      <c r="R201" s="104">
        <v>19.933599999999998</v>
      </c>
      <c r="S201" s="46" t="s">
        <v>29</v>
      </c>
      <c r="T201" s="106" t="s">
        <v>30</v>
      </c>
      <c r="U201" s="100" t="s">
        <v>995</v>
      </c>
      <c r="V201" s="13"/>
      <c r="W201" s="104">
        <v>9.1731999999999996</v>
      </c>
      <c r="X201" s="46" t="s">
        <v>29</v>
      </c>
      <c r="Y201" s="100" t="s">
        <v>1004</v>
      </c>
      <c r="Z201" s="13"/>
      <c r="AA201" s="104">
        <v>75.5</v>
      </c>
      <c r="AB201" s="53"/>
      <c r="AC201" s="104">
        <v>76.599999999999994</v>
      </c>
      <c r="AD201" s="53"/>
      <c r="AE201" s="104">
        <v>77.099999999999994</v>
      </c>
      <c r="AF201" s="101"/>
      <c r="AG201" s="100" t="s">
        <v>1187</v>
      </c>
      <c r="AH201" s="50"/>
      <c r="AI201" s="46">
        <v>1.4138581788466</v>
      </c>
      <c r="AJ201" s="51"/>
      <c r="AK201" s="108">
        <v>2.4500000000000002</v>
      </c>
      <c r="AL201" s="101"/>
      <c r="AM201" s="104">
        <v>13.466666666666667</v>
      </c>
      <c r="AN201" s="53"/>
      <c r="AO201" s="104">
        <v>3.8333333333333335</v>
      </c>
      <c r="AP201" s="53"/>
      <c r="AQ201" s="108">
        <v>19.850000000000001</v>
      </c>
      <c r="AR201" s="51"/>
      <c r="AS201" s="108">
        <v>4.3927648578811365</v>
      </c>
      <c r="AT201" s="62"/>
      <c r="AU201" s="108">
        <v>95.607235142118867</v>
      </c>
      <c r="AV201" s="101"/>
      <c r="AW201" s="105">
        <v>8500</v>
      </c>
    </row>
    <row r="202" spans="1:49" s="54" customFormat="1" ht="15.75" customHeight="1" x14ac:dyDescent="0.2">
      <c r="A202" s="8" t="s">
        <v>467</v>
      </c>
      <c r="B202" s="8" t="s">
        <v>468</v>
      </c>
      <c r="D202" s="108">
        <v>12.2844</v>
      </c>
      <c r="E202" s="46" t="s">
        <v>29</v>
      </c>
      <c r="F202" s="108" t="s">
        <v>966</v>
      </c>
      <c r="G202" s="86" t="s">
        <v>1000</v>
      </c>
      <c r="H202" s="13"/>
      <c r="I202" s="111">
        <v>0.46748000000000001</v>
      </c>
      <c r="J202" s="46" t="s">
        <v>29</v>
      </c>
      <c r="K202" s="104" t="s">
        <v>28</v>
      </c>
      <c r="L202" s="47"/>
      <c r="M202" s="104">
        <v>7.5316999999999998</v>
      </c>
      <c r="N202" s="46" t="s">
        <v>27</v>
      </c>
      <c r="O202" s="104" t="s">
        <v>28</v>
      </c>
      <c r="P202" s="100" t="s">
        <v>1104</v>
      </c>
      <c r="Q202" s="13"/>
      <c r="R202" s="104">
        <v>19.738199999999999</v>
      </c>
      <c r="S202" s="46" t="s">
        <v>27</v>
      </c>
      <c r="T202" s="104" t="s">
        <v>28</v>
      </c>
      <c r="U202" s="100" t="s">
        <v>1035</v>
      </c>
      <c r="V202" s="13"/>
      <c r="W202" s="104">
        <v>9.8953000000000007</v>
      </c>
      <c r="X202" s="46" t="s">
        <v>27</v>
      </c>
      <c r="Y202" s="100" t="s">
        <v>1015</v>
      </c>
      <c r="Z202" s="13"/>
      <c r="AA202" s="104">
        <v>78.900000000000006</v>
      </c>
      <c r="AB202" s="53"/>
      <c r="AC202" s="104">
        <v>81.5</v>
      </c>
      <c r="AD202" s="53"/>
      <c r="AE202" s="104">
        <v>79.5</v>
      </c>
      <c r="AF202" s="101"/>
      <c r="AG202" s="100" t="s">
        <v>1187</v>
      </c>
      <c r="AH202" s="50"/>
      <c r="AI202" s="46">
        <v>1.4033414391894099</v>
      </c>
      <c r="AJ202" s="51"/>
      <c r="AK202" s="106">
        <v>1.5166666666666666</v>
      </c>
      <c r="AL202" s="101"/>
      <c r="AM202" s="108">
        <v>14.916666666666666</v>
      </c>
      <c r="AN202" s="53"/>
      <c r="AO202" s="106">
        <v>3.75</v>
      </c>
      <c r="AP202" s="53"/>
      <c r="AQ202" s="104">
        <v>18.25</v>
      </c>
      <c r="AR202" s="51"/>
      <c r="AS202" s="104">
        <v>8.2644628099173563</v>
      </c>
      <c r="AT202" s="62"/>
      <c r="AU202" s="104">
        <v>91.735537190082653</v>
      </c>
      <c r="AV202" s="101"/>
      <c r="AW202" s="105">
        <v>11100</v>
      </c>
    </row>
    <row r="203" spans="1:49" s="54" customFormat="1" ht="15.75" customHeight="1" x14ac:dyDescent="0.2">
      <c r="A203" s="8" t="s">
        <v>475</v>
      </c>
      <c r="B203" s="8" t="s">
        <v>476</v>
      </c>
      <c r="D203" s="104">
        <v>10.095599999999999</v>
      </c>
      <c r="E203" s="46" t="s">
        <v>27</v>
      </c>
      <c r="F203" s="104" t="s">
        <v>28</v>
      </c>
      <c r="G203" s="86" t="s">
        <v>993</v>
      </c>
      <c r="H203" s="13"/>
      <c r="I203" s="111">
        <v>0.36935000000000001</v>
      </c>
      <c r="J203" s="46" t="s">
        <v>26</v>
      </c>
      <c r="K203" s="104" t="s">
        <v>28</v>
      </c>
      <c r="L203" s="47"/>
      <c r="M203" s="106">
        <v>4.4116999999999997</v>
      </c>
      <c r="N203" s="46" t="s">
        <v>29</v>
      </c>
      <c r="O203" s="106" t="s">
        <v>30</v>
      </c>
      <c r="P203" s="100" t="s">
        <v>1052</v>
      </c>
      <c r="Q203" s="13"/>
      <c r="R203" s="106">
        <v>16.2104</v>
      </c>
      <c r="S203" s="46" t="s">
        <v>26</v>
      </c>
      <c r="T203" s="104" t="s">
        <v>28</v>
      </c>
      <c r="U203" s="100" t="s">
        <v>1009</v>
      </c>
      <c r="V203" s="13"/>
      <c r="W203" s="106">
        <v>7.1820000000000004</v>
      </c>
      <c r="X203" s="46" t="s">
        <v>27</v>
      </c>
      <c r="Y203" s="100" t="s">
        <v>997</v>
      </c>
      <c r="Z203" s="13"/>
      <c r="AA203" s="106">
        <v>90.1</v>
      </c>
      <c r="AB203" s="53"/>
      <c r="AC203" s="106">
        <v>92.8</v>
      </c>
      <c r="AD203" s="53"/>
      <c r="AE203" s="106">
        <v>85.8</v>
      </c>
      <c r="AF203" s="101"/>
      <c r="AG203" s="100" t="s">
        <v>1187</v>
      </c>
      <c r="AH203" s="50"/>
      <c r="AI203" s="46">
        <v>1.80699240967061</v>
      </c>
      <c r="AJ203" s="51"/>
      <c r="AK203" s="106">
        <v>1.75</v>
      </c>
      <c r="AL203" s="101"/>
      <c r="AM203" s="104">
        <v>13.866666666666667</v>
      </c>
      <c r="AN203" s="53"/>
      <c r="AO203" s="104">
        <v>3.9666666666666668</v>
      </c>
      <c r="AP203" s="53"/>
      <c r="AQ203" s="104">
        <v>18.783333333333335</v>
      </c>
      <c r="AR203" s="51"/>
      <c r="AS203" s="108">
        <v>4.4753086419753085</v>
      </c>
      <c r="AT203" s="62"/>
      <c r="AU203" s="108">
        <v>95.524691358024697</v>
      </c>
      <c r="AV203" s="101"/>
      <c r="AW203" s="107">
        <v>7600</v>
      </c>
    </row>
    <row r="204" spans="1:49" s="54" customFormat="1" ht="15.75" customHeight="1" x14ac:dyDescent="0.2">
      <c r="A204" s="8" t="s">
        <v>483</v>
      </c>
      <c r="B204" s="8" t="s">
        <v>484</v>
      </c>
      <c r="D204" s="104">
        <v>11.073499999999999</v>
      </c>
      <c r="E204" s="46" t="s">
        <v>29</v>
      </c>
      <c r="F204" s="108" t="s">
        <v>966</v>
      </c>
      <c r="G204" s="86" t="s">
        <v>971</v>
      </c>
      <c r="H204" s="13"/>
      <c r="I204" s="111">
        <v>0.53130999999999995</v>
      </c>
      <c r="J204" s="46" t="s">
        <v>29</v>
      </c>
      <c r="K204" s="104" t="s">
        <v>28</v>
      </c>
      <c r="L204" s="47"/>
      <c r="M204" s="106">
        <v>5.5647000000000002</v>
      </c>
      <c r="N204" s="46" t="s">
        <v>26</v>
      </c>
      <c r="O204" s="106" t="s">
        <v>30</v>
      </c>
      <c r="P204" s="100" t="s">
        <v>1003</v>
      </c>
      <c r="Q204" s="13"/>
      <c r="R204" s="104">
        <v>27.460100000000001</v>
      </c>
      <c r="S204" s="46" t="s">
        <v>27</v>
      </c>
      <c r="T204" s="108" t="s">
        <v>966</v>
      </c>
      <c r="U204" s="100" t="s">
        <v>1010</v>
      </c>
      <c r="V204" s="13"/>
      <c r="W204" s="106">
        <v>6.0682</v>
      </c>
      <c r="X204" s="46" t="s">
        <v>26</v>
      </c>
      <c r="Y204" s="100" t="s">
        <v>974</v>
      </c>
      <c r="Z204" s="13"/>
      <c r="AA204" s="46" t="s">
        <v>1057</v>
      </c>
      <c r="AB204" s="53"/>
      <c r="AC204" s="46" t="s">
        <v>1057</v>
      </c>
      <c r="AD204" s="53"/>
      <c r="AE204" s="46" t="s">
        <v>1057</v>
      </c>
      <c r="AF204" s="101"/>
      <c r="AG204" s="100" t="s">
        <v>1187</v>
      </c>
      <c r="AH204" s="50"/>
      <c r="AI204" s="46">
        <v>1.3154679110567999</v>
      </c>
      <c r="AJ204" s="51"/>
      <c r="AK204" s="104">
        <v>2.0833333333333335</v>
      </c>
      <c r="AL204" s="101"/>
      <c r="AM204" s="104">
        <v>13.35</v>
      </c>
      <c r="AN204" s="53"/>
      <c r="AO204" s="108">
        <v>4.05</v>
      </c>
      <c r="AP204" s="53"/>
      <c r="AQ204" s="108">
        <v>23.583333333333332</v>
      </c>
      <c r="AR204" s="51"/>
      <c r="AS204" s="104">
        <v>5.2486187845303869</v>
      </c>
      <c r="AT204" s="62"/>
      <c r="AU204" s="104">
        <v>94.751381215469607</v>
      </c>
      <c r="AV204" s="101"/>
      <c r="AW204" s="105">
        <v>9900</v>
      </c>
    </row>
    <row r="205" spans="1:49" s="54" customFormat="1" ht="15.75" customHeight="1" x14ac:dyDescent="0.2">
      <c r="A205" s="8" t="s">
        <v>489</v>
      </c>
      <c r="B205" s="8" t="s">
        <v>490</v>
      </c>
      <c r="D205" s="106">
        <v>7.5491999999999999</v>
      </c>
      <c r="E205" s="46" t="s">
        <v>27</v>
      </c>
      <c r="F205" s="106" t="s">
        <v>30</v>
      </c>
      <c r="G205" s="86" t="s">
        <v>1018</v>
      </c>
      <c r="H205" s="13"/>
      <c r="I205" s="110">
        <v>0.34366000000000002</v>
      </c>
      <c r="J205" s="46" t="s">
        <v>27</v>
      </c>
      <c r="K205" s="104" t="s">
        <v>28</v>
      </c>
      <c r="L205" s="47"/>
      <c r="M205" s="104">
        <v>9.9097000000000008</v>
      </c>
      <c r="N205" s="46" t="s">
        <v>27</v>
      </c>
      <c r="O205" s="106" t="s">
        <v>30</v>
      </c>
      <c r="P205" s="100" t="s">
        <v>967</v>
      </c>
      <c r="Q205" s="13"/>
      <c r="R205" s="108">
        <v>34.106699999999996</v>
      </c>
      <c r="S205" s="46" t="s">
        <v>26</v>
      </c>
      <c r="T205" s="104" t="s">
        <v>28</v>
      </c>
      <c r="U205" s="100" t="s">
        <v>144</v>
      </c>
      <c r="V205" s="13"/>
      <c r="W205" s="108">
        <v>13.3802</v>
      </c>
      <c r="X205" s="46" t="s">
        <v>26</v>
      </c>
      <c r="Y205" s="100" t="s">
        <v>1083</v>
      </c>
      <c r="Z205" s="13"/>
      <c r="AA205" s="108">
        <v>72.599999999999994</v>
      </c>
      <c r="AB205" s="53"/>
      <c r="AC205" s="108">
        <v>69.8</v>
      </c>
      <c r="AD205" s="53"/>
      <c r="AE205" s="104">
        <v>79.2</v>
      </c>
      <c r="AF205" s="101"/>
      <c r="AG205" s="100" t="s">
        <v>1187</v>
      </c>
      <c r="AH205" s="50"/>
      <c r="AI205" s="46">
        <v>0.69850915039257999</v>
      </c>
      <c r="AJ205" s="51"/>
      <c r="AK205" s="106">
        <v>1.7666666666666666</v>
      </c>
      <c r="AL205" s="101"/>
      <c r="AM205" s="104">
        <v>10.883333333333333</v>
      </c>
      <c r="AN205" s="53"/>
      <c r="AO205" s="104">
        <v>3.7833333333333332</v>
      </c>
      <c r="AP205" s="53"/>
      <c r="AQ205" s="104">
        <v>15.616666666666667</v>
      </c>
      <c r="AR205" s="51"/>
      <c r="AS205" s="104">
        <v>5.6122448979591839</v>
      </c>
      <c r="AT205" s="62"/>
      <c r="AU205" s="104">
        <v>94.387755102040813</v>
      </c>
      <c r="AV205" s="101"/>
      <c r="AW205" s="107">
        <v>6100</v>
      </c>
    </row>
    <row r="206" spans="1:49" s="54" customFormat="1" ht="15.75" customHeight="1" x14ac:dyDescent="0.2">
      <c r="A206" s="8" t="s">
        <v>497</v>
      </c>
      <c r="B206" s="8" t="s">
        <v>498</v>
      </c>
      <c r="D206" s="108">
        <v>13.074299999999999</v>
      </c>
      <c r="E206" s="46" t="s">
        <v>27</v>
      </c>
      <c r="F206" s="108" t="s">
        <v>966</v>
      </c>
      <c r="G206" s="86" t="s">
        <v>1026</v>
      </c>
      <c r="H206" s="13"/>
      <c r="I206" s="112">
        <v>0.94425000000000003</v>
      </c>
      <c r="J206" s="46" t="s">
        <v>27</v>
      </c>
      <c r="K206" s="108" t="s">
        <v>966</v>
      </c>
      <c r="L206" s="47"/>
      <c r="M206" s="104">
        <v>8.8978000000000002</v>
      </c>
      <c r="N206" s="46" t="s">
        <v>26</v>
      </c>
      <c r="O206" s="104" t="s">
        <v>28</v>
      </c>
      <c r="P206" s="100" t="s">
        <v>996</v>
      </c>
      <c r="Q206" s="13"/>
      <c r="R206" s="104">
        <v>24.841100000000001</v>
      </c>
      <c r="S206" s="46" t="s">
        <v>27</v>
      </c>
      <c r="T206" s="104" t="s">
        <v>28</v>
      </c>
      <c r="U206" s="100" t="s">
        <v>1018</v>
      </c>
      <c r="V206" s="13"/>
      <c r="W206" s="104">
        <v>7.5906000000000002</v>
      </c>
      <c r="X206" s="46" t="s">
        <v>26</v>
      </c>
      <c r="Y206" s="100" t="s">
        <v>1043</v>
      </c>
      <c r="Z206" s="13"/>
      <c r="AA206" s="104">
        <v>74.3</v>
      </c>
      <c r="AB206" s="53"/>
      <c r="AC206" s="104">
        <v>78.5</v>
      </c>
      <c r="AD206" s="53"/>
      <c r="AE206" s="108">
        <v>69.900000000000006</v>
      </c>
      <c r="AF206" s="101"/>
      <c r="AG206" s="100" t="s">
        <v>1187</v>
      </c>
      <c r="AH206" s="50"/>
      <c r="AI206" s="46">
        <v>1.6281423858297801</v>
      </c>
      <c r="AJ206" s="51"/>
      <c r="AK206" s="106">
        <v>1.75</v>
      </c>
      <c r="AL206" s="101"/>
      <c r="AM206" s="104">
        <v>14.1</v>
      </c>
      <c r="AN206" s="53"/>
      <c r="AO206" s="106">
        <v>3.75</v>
      </c>
      <c r="AP206" s="53"/>
      <c r="AQ206" s="108">
        <v>20.233333333333334</v>
      </c>
      <c r="AR206" s="51"/>
      <c r="AS206" s="108">
        <v>4.3927648578811365</v>
      </c>
      <c r="AT206" s="62"/>
      <c r="AU206" s="108">
        <v>95.607235142118867</v>
      </c>
      <c r="AV206" s="101"/>
      <c r="AW206" s="105">
        <v>10100</v>
      </c>
    </row>
    <row r="207" spans="1:49" s="54" customFormat="1" ht="15.75" customHeight="1" x14ac:dyDescent="0.2">
      <c r="A207" s="8" t="s">
        <v>499</v>
      </c>
      <c r="B207" s="8" t="s">
        <v>500</v>
      </c>
      <c r="D207" s="106">
        <v>8.4981000000000009</v>
      </c>
      <c r="E207" s="46" t="s">
        <v>27</v>
      </c>
      <c r="F207" s="106" t="s">
        <v>30</v>
      </c>
      <c r="G207" s="86" t="s">
        <v>967</v>
      </c>
      <c r="H207" s="13"/>
      <c r="I207" s="111">
        <v>0.39078000000000002</v>
      </c>
      <c r="J207" s="46" t="s">
        <v>26</v>
      </c>
      <c r="K207" s="104" t="s">
        <v>28</v>
      </c>
      <c r="L207" s="47"/>
      <c r="M207" s="104">
        <v>9.7812999999999999</v>
      </c>
      <c r="N207" s="46" t="s">
        <v>27</v>
      </c>
      <c r="O207" s="104" t="s">
        <v>28</v>
      </c>
      <c r="P207" s="100" t="s">
        <v>994</v>
      </c>
      <c r="Q207" s="13"/>
      <c r="R207" s="108">
        <v>32.499299999999998</v>
      </c>
      <c r="S207" s="46" t="s">
        <v>26</v>
      </c>
      <c r="T207" s="104" t="s">
        <v>28</v>
      </c>
      <c r="U207" s="100" t="s">
        <v>1035</v>
      </c>
      <c r="V207" s="13"/>
      <c r="W207" s="104">
        <v>9.3729999999999993</v>
      </c>
      <c r="X207" s="46" t="s">
        <v>26</v>
      </c>
      <c r="Y207" s="100" t="s">
        <v>995</v>
      </c>
      <c r="Z207" s="13"/>
      <c r="AA207" s="108">
        <v>69.900000000000006</v>
      </c>
      <c r="AB207" s="53"/>
      <c r="AC207" s="108">
        <v>65.900000000000006</v>
      </c>
      <c r="AD207" s="53"/>
      <c r="AE207" s="104">
        <v>74</v>
      </c>
      <c r="AF207" s="101"/>
      <c r="AG207" s="100" t="s">
        <v>1187</v>
      </c>
      <c r="AH207" s="50"/>
      <c r="AI207" s="46">
        <v>1.2273045637798301</v>
      </c>
      <c r="AJ207" s="51"/>
      <c r="AK207" s="106">
        <v>1.85</v>
      </c>
      <c r="AL207" s="101"/>
      <c r="AM207" s="104">
        <v>12.666666666666666</v>
      </c>
      <c r="AN207" s="53"/>
      <c r="AO207" s="104">
        <v>3.7833333333333332</v>
      </c>
      <c r="AP207" s="53"/>
      <c r="AQ207" s="106">
        <v>13.333333333333334</v>
      </c>
      <c r="AR207" s="51"/>
      <c r="AS207" s="108">
        <v>1.7241379310344827</v>
      </c>
      <c r="AT207" s="62"/>
      <c r="AU207" s="108">
        <v>98.275862068965509</v>
      </c>
      <c r="AV207" s="101"/>
      <c r="AW207" s="107">
        <v>7500</v>
      </c>
    </row>
    <row r="208" spans="1:49" s="54" customFormat="1" ht="15.75" customHeight="1" x14ac:dyDescent="0.2">
      <c r="A208" s="8" t="s">
        <v>501</v>
      </c>
      <c r="B208" s="8" t="s">
        <v>502</v>
      </c>
      <c r="D208" s="108">
        <v>11.8651</v>
      </c>
      <c r="E208" s="46" t="s">
        <v>27</v>
      </c>
      <c r="F208" s="108" t="s">
        <v>966</v>
      </c>
      <c r="G208" s="86" t="s">
        <v>1000</v>
      </c>
      <c r="H208" s="13"/>
      <c r="I208" s="110">
        <v>0.33291999999999999</v>
      </c>
      <c r="J208" s="46" t="s">
        <v>29</v>
      </c>
      <c r="K208" s="106" t="s">
        <v>30</v>
      </c>
      <c r="L208" s="47"/>
      <c r="M208" s="104">
        <v>7.2842000000000002</v>
      </c>
      <c r="N208" s="46" t="s">
        <v>27</v>
      </c>
      <c r="O208" s="104" t="s">
        <v>28</v>
      </c>
      <c r="P208" s="100" t="s">
        <v>1107</v>
      </c>
      <c r="Q208" s="13"/>
      <c r="R208" s="104">
        <v>24.662400000000002</v>
      </c>
      <c r="S208" s="46" t="s">
        <v>27</v>
      </c>
      <c r="T208" s="104" t="s">
        <v>28</v>
      </c>
      <c r="U208" s="100" t="s">
        <v>986</v>
      </c>
      <c r="V208" s="13"/>
      <c r="W208" s="106">
        <v>7.1378000000000004</v>
      </c>
      <c r="X208" s="46" t="s">
        <v>27</v>
      </c>
      <c r="Y208" s="100" t="s">
        <v>984</v>
      </c>
      <c r="Z208" s="13"/>
      <c r="AA208" s="104">
        <v>86.1</v>
      </c>
      <c r="AB208" s="53"/>
      <c r="AC208" s="104">
        <v>82.5</v>
      </c>
      <c r="AD208" s="53"/>
      <c r="AE208" s="104">
        <v>79.900000000000006</v>
      </c>
      <c r="AF208" s="101"/>
      <c r="AG208" s="100" t="s">
        <v>1187</v>
      </c>
      <c r="AH208" s="50"/>
      <c r="AI208" s="46">
        <v>1.46928771824213</v>
      </c>
      <c r="AJ208" s="51"/>
      <c r="AK208" s="108">
        <v>2.5166666666666666</v>
      </c>
      <c r="AL208" s="101"/>
      <c r="AM208" s="104">
        <v>12.266666666666667</v>
      </c>
      <c r="AN208" s="53"/>
      <c r="AO208" s="106">
        <v>3.6166666666666667</v>
      </c>
      <c r="AP208" s="53"/>
      <c r="AQ208" s="104">
        <v>15.866666666666667</v>
      </c>
      <c r="AR208" s="51"/>
      <c r="AS208" s="104">
        <v>5.2486187845303869</v>
      </c>
      <c r="AT208" s="62"/>
      <c r="AU208" s="104">
        <v>94.751381215469607</v>
      </c>
      <c r="AV208" s="101"/>
      <c r="AW208" s="105">
        <v>11200</v>
      </c>
    </row>
    <row r="209" spans="1:49" s="54" customFormat="1" ht="15.75" customHeight="1" x14ac:dyDescent="0.2">
      <c r="A209" s="8" t="s">
        <v>523</v>
      </c>
      <c r="B209" s="8" t="s">
        <v>524</v>
      </c>
      <c r="D209" s="104">
        <v>9.8777000000000008</v>
      </c>
      <c r="E209" s="46" t="s">
        <v>27</v>
      </c>
      <c r="F209" s="104" t="s">
        <v>28</v>
      </c>
      <c r="G209" s="86" t="s">
        <v>977</v>
      </c>
      <c r="H209" s="13"/>
      <c r="I209" s="111">
        <v>0.55793999999999999</v>
      </c>
      <c r="J209" s="46" t="s">
        <v>29</v>
      </c>
      <c r="K209" s="104" t="s">
        <v>28</v>
      </c>
      <c r="L209" s="47"/>
      <c r="M209" s="104">
        <v>9.1544000000000008</v>
      </c>
      <c r="N209" s="46" t="s">
        <v>27</v>
      </c>
      <c r="O209" s="108" t="s">
        <v>966</v>
      </c>
      <c r="P209" s="100" t="s">
        <v>1093</v>
      </c>
      <c r="Q209" s="13"/>
      <c r="R209" s="108">
        <v>30.459599999999998</v>
      </c>
      <c r="S209" s="46" t="s">
        <v>27</v>
      </c>
      <c r="T209" s="108" t="s">
        <v>966</v>
      </c>
      <c r="U209" s="100" t="s">
        <v>992</v>
      </c>
      <c r="V209" s="13"/>
      <c r="W209" s="104">
        <v>9.0718999999999994</v>
      </c>
      <c r="X209" s="46" t="s">
        <v>26</v>
      </c>
      <c r="Y209" s="100" t="s">
        <v>1013</v>
      </c>
      <c r="Z209" s="13"/>
      <c r="AA209" s="104">
        <v>84.3</v>
      </c>
      <c r="AB209" s="53"/>
      <c r="AC209" s="104">
        <v>84.9</v>
      </c>
      <c r="AD209" s="53"/>
      <c r="AE209" s="104">
        <v>79.7</v>
      </c>
      <c r="AF209" s="101"/>
      <c r="AG209" s="100" t="s">
        <v>1187</v>
      </c>
      <c r="AH209" s="50"/>
      <c r="AI209" s="46">
        <v>1.07515731187085</v>
      </c>
      <c r="AJ209" s="51"/>
      <c r="AK209" s="108">
        <v>2.4833333333333334</v>
      </c>
      <c r="AL209" s="101"/>
      <c r="AM209" s="108">
        <v>16.983333333333334</v>
      </c>
      <c r="AN209" s="53"/>
      <c r="AO209" s="104">
        <v>3.9333333333333331</v>
      </c>
      <c r="AP209" s="53"/>
      <c r="AQ209" s="104">
        <v>17.816666666666666</v>
      </c>
      <c r="AR209" s="51"/>
      <c r="AS209" s="108">
        <v>4.3927648578811365</v>
      </c>
      <c r="AT209" s="62"/>
      <c r="AU209" s="108">
        <v>95.607235142118867</v>
      </c>
      <c r="AV209" s="101"/>
      <c r="AW209" s="105">
        <v>10500</v>
      </c>
    </row>
    <row r="210" spans="1:49" s="54" customFormat="1" ht="15.75" customHeight="1" x14ac:dyDescent="0.2">
      <c r="A210" s="8" t="s">
        <v>541</v>
      </c>
      <c r="B210" s="8" t="s">
        <v>542</v>
      </c>
      <c r="D210" s="104">
        <v>10.099600000000001</v>
      </c>
      <c r="E210" s="46" t="s">
        <v>29</v>
      </c>
      <c r="F210" s="104" t="s">
        <v>28</v>
      </c>
      <c r="G210" s="86" t="s">
        <v>997</v>
      </c>
      <c r="H210" s="13"/>
      <c r="I210" s="111">
        <v>0.57013999999999998</v>
      </c>
      <c r="J210" s="46" t="s">
        <v>29</v>
      </c>
      <c r="K210" s="108" t="s">
        <v>966</v>
      </c>
      <c r="L210" s="47"/>
      <c r="M210" s="104">
        <v>7.3846999999999996</v>
      </c>
      <c r="N210" s="46" t="s">
        <v>26</v>
      </c>
      <c r="O210" s="104" t="s">
        <v>28</v>
      </c>
      <c r="P210" s="100" t="s">
        <v>969</v>
      </c>
      <c r="Q210" s="13"/>
      <c r="R210" s="106">
        <v>17.484300000000001</v>
      </c>
      <c r="S210" s="46" t="s">
        <v>26</v>
      </c>
      <c r="T210" s="104" t="s">
        <v>28</v>
      </c>
      <c r="U210" s="100" t="s">
        <v>1130</v>
      </c>
      <c r="V210" s="13"/>
      <c r="W210" s="106">
        <v>7.2491000000000003</v>
      </c>
      <c r="X210" s="46" t="s">
        <v>27</v>
      </c>
      <c r="Y210" s="100" t="s">
        <v>1002</v>
      </c>
      <c r="Z210" s="13"/>
      <c r="AA210" s="46" t="s">
        <v>1057</v>
      </c>
      <c r="AB210" s="53"/>
      <c r="AC210" s="46" t="s">
        <v>1057</v>
      </c>
      <c r="AD210" s="53"/>
      <c r="AE210" s="46" t="s">
        <v>1057</v>
      </c>
      <c r="AF210" s="101"/>
      <c r="AG210" s="100" t="s">
        <v>1187</v>
      </c>
      <c r="AH210" s="50"/>
      <c r="AI210" s="46">
        <v>0.92182533094032004</v>
      </c>
      <c r="AJ210" s="51"/>
      <c r="AK210" s="106">
        <v>1.75</v>
      </c>
      <c r="AL210" s="101"/>
      <c r="AM210" s="104">
        <v>13.383333333333333</v>
      </c>
      <c r="AN210" s="53"/>
      <c r="AO210" s="104">
        <v>3.8833333333333333</v>
      </c>
      <c r="AP210" s="53"/>
      <c r="AQ210" s="108">
        <v>19.566666666666666</v>
      </c>
      <c r="AR210" s="51"/>
      <c r="AS210" s="106">
        <v>12</v>
      </c>
      <c r="AT210" s="62"/>
      <c r="AU210" s="106">
        <v>88</v>
      </c>
      <c r="AV210" s="101"/>
      <c r="AW210" s="105">
        <v>11600</v>
      </c>
    </row>
    <row r="211" spans="1:49" s="54" customFormat="1" ht="15.75" customHeight="1" x14ac:dyDescent="0.2">
      <c r="A211" s="8" t="s">
        <v>543</v>
      </c>
      <c r="B211" s="8" t="s">
        <v>544</v>
      </c>
      <c r="D211" s="106">
        <v>8.4062999999999999</v>
      </c>
      <c r="E211" s="46" t="s">
        <v>27</v>
      </c>
      <c r="F211" s="106" t="s">
        <v>30</v>
      </c>
      <c r="G211" s="86" t="s">
        <v>976</v>
      </c>
      <c r="H211" s="13"/>
      <c r="I211" s="111">
        <v>0.35966999999999999</v>
      </c>
      <c r="J211" s="46" t="s">
        <v>26</v>
      </c>
      <c r="K211" s="106" t="s">
        <v>30</v>
      </c>
      <c r="L211" s="47"/>
      <c r="M211" s="104">
        <v>8.8413000000000004</v>
      </c>
      <c r="N211" s="46" t="s">
        <v>27</v>
      </c>
      <c r="O211" s="106" t="s">
        <v>30</v>
      </c>
      <c r="P211" s="100" t="s">
        <v>1015</v>
      </c>
      <c r="Q211" s="13"/>
      <c r="R211" s="108">
        <v>30.1038</v>
      </c>
      <c r="S211" s="46" t="s">
        <v>27</v>
      </c>
      <c r="T211" s="104" t="s">
        <v>28</v>
      </c>
      <c r="U211" s="100" t="s">
        <v>967</v>
      </c>
      <c r="V211" s="13"/>
      <c r="W211" s="104">
        <v>7.3775000000000004</v>
      </c>
      <c r="X211" s="46" t="s">
        <v>26</v>
      </c>
      <c r="Y211" s="100" t="s">
        <v>1031</v>
      </c>
      <c r="Z211" s="13"/>
      <c r="AA211" s="46" t="s">
        <v>1057</v>
      </c>
      <c r="AB211" s="53"/>
      <c r="AC211" s="46" t="s">
        <v>1057</v>
      </c>
      <c r="AD211" s="53"/>
      <c r="AE211" s="46" t="s">
        <v>1057</v>
      </c>
      <c r="AF211" s="101"/>
      <c r="AG211" s="100" t="s">
        <v>1187</v>
      </c>
      <c r="AH211" s="50"/>
      <c r="AI211" s="46">
        <v>1.0273532736789801</v>
      </c>
      <c r="AJ211" s="51"/>
      <c r="AK211" s="104">
        <v>2.2666666666666666</v>
      </c>
      <c r="AL211" s="101"/>
      <c r="AM211" s="104">
        <v>12.083333333333334</v>
      </c>
      <c r="AN211" s="53"/>
      <c r="AO211" s="104">
        <v>3.8333333333333335</v>
      </c>
      <c r="AP211" s="53"/>
      <c r="AQ211" s="104">
        <v>16.916666666666668</v>
      </c>
      <c r="AR211" s="51"/>
      <c r="AS211" s="104">
        <v>5.6122448979591839</v>
      </c>
      <c r="AT211" s="62"/>
      <c r="AU211" s="104">
        <v>94.387755102040813</v>
      </c>
      <c r="AV211" s="101"/>
      <c r="AW211" s="107">
        <v>7300</v>
      </c>
    </row>
    <row r="212" spans="1:49" s="54" customFormat="1" ht="15.75" customHeight="1" x14ac:dyDescent="0.2">
      <c r="A212" s="8" t="s">
        <v>561</v>
      </c>
      <c r="B212" s="8" t="s">
        <v>562</v>
      </c>
      <c r="D212" s="104">
        <v>10.481400000000001</v>
      </c>
      <c r="E212" s="46" t="s">
        <v>27</v>
      </c>
      <c r="F212" s="104" t="s">
        <v>28</v>
      </c>
      <c r="G212" s="86" t="s">
        <v>975</v>
      </c>
      <c r="H212" s="13"/>
      <c r="I212" s="110">
        <v>0.27367000000000002</v>
      </c>
      <c r="J212" s="46" t="s">
        <v>26</v>
      </c>
      <c r="K212" s="106" t="s">
        <v>30</v>
      </c>
      <c r="L212" s="47"/>
      <c r="M212" s="104">
        <v>9.8519000000000005</v>
      </c>
      <c r="N212" s="46" t="s">
        <v>29</v>
      </c>
      <c r="O212" s="104" t="s">
        <v>28</v>
      </c>
      <c r="P212" s="100" t="s">
        <v>980</v>
      </c>
      <c r="Q212" s="13"/>
      <c r="R212" s="104">
        <v>23.07</v>
      </c>
      <c r="S212" s="46" t="s">
        <v>26</v>
      </c>
      <c r="T212" s="104" t="s">
        <v>28</v>
      </c>
      <c r="U212" s="100" t="s">
        <v>998</v>
      </c>
      <c r="V212" s="13"/>
      <c r="W212" s="104">
        <v>9.2774999999999999</v>
      </c>
      <c r="X212" s="46" t="s">
        <v>27</v>
      </c>
      <c r="Y212" s="100" t="s">
        <v>988</v>
      </c>
      <c r="Z212" s="13"/>
      <c r="AA212" s="46" t="s">
        <v>1057</v>
      </c>
      <c r="AB212" s="53"/>
      <c r="AC212" s="46" t="s">
        <v>1057</v>
      </c>
      <c r="AD212" s="53"/>
      <c r="AE212" s="46" t="s">
        <v>1057</v>
      </c>
      <c r="AF212" s="101"/>
      <c r="AG212" s="100" t="s">
        <v>1187</v>
      </c>
      <c r="AH212" s="50"/>
      <c r="AI212" s="46">
        <v>1.9898674874887801</v>
      </c>
      <c r="AJ212" s="51"/>
      <c r="AK212" s="108">
        <v>2.7666666666666666</v>
      </c>
      <c r="AL212" s="101"/>
      <c r="AM212" s="104">
        <v>13.316666666666666</v>
      </c>
      <c r="AN212" s="53"/>
      <c r="AO212" s="104">
        <v>3.95</v>
      </c>
      <c r="AP212" s="53"/>
      <c r="AQ212" s="106">
        <v>12.983333333333333</v>
      </c>
      <c r="AR212" s="51"/>
      <c r="AS212" s="106">
        <v>10.714285714285714</v>
      </c>
      <c r="AT212" s="62"/>
      <c r="AU212" s="106">
        <v>89.285714285714292</v>
      </c>
      <c r="AV212" s="101"/>
      <c r="AW212" s="105">
        <v>9500</v>
      </c>
    </row>
    <row r="213" spans="1:49" s="54" customFormat="1" ht="15.75" customHeight="1" x14ac:dyDescent="0.2">
      <c r="A213" s="8" t="s">
        <v>585</v>
      </c>
      <c r="B213" s="8" t="s">
        <v>586</v>
      </c>
      <c r="D213" s="104">
        <v>8.8521000000000001</v>
      </c>
      <c r="E213" s="46" t="s">
        <v>27</v>
      </c>
      <c r="F213" s="104" t="s">
        <v>28</v>
      </c>
      <c r="G213" s="86" t="s">
        <v>992</v>
      </c>
      <c r="H213" s="13"/>
      <c r="I213" s="110">
        <v>0.28555000000000003</v>
      </c>
      <c r="J213" s="46" t="s">
        <v>26</v>
      </c>
      <c r="K213" s="104" t="s">
        <v>28</v>
      </c>
      <c r="L213" s="47"/>
      <c r="M213" s="106">
        <v>5.8407999999999998</v>
      </c>
      <c r="N213" s="46" t="s">
        <v>29</v>
      </c>
      <c r="O213" s="108" t="s">
        <v>966</v>
      </c>
      <c r="P213" s="100" t="s">
        <v>1118</v>
      </c>
      <c r="Q213" s="13"/>
      <c r="R213" s="106">
        <v>13.005599999999999</v>
      </c>
      <c r="S213" s="46" t="s">
        <v>26</v>
      </c>
      <c r="T213" s="104" t="s">
        <v>28</v>
      </c>
      <c r="U213" s="100" t="s">
        <v>999</v>
      </c>
      <c r="V213" s="13"/>
      <c r="W213" s="104">
        <v>7.8139000000000003</v>
      </c>
      <c r="X213" s="46" t="s">
        <v>29</v>
      </c>
      <c r="Y213" s="100" t="s">
        <v>1076</v>
      </c>
      <c r="Z213" s="13"/>
      <c r="AA213" s="46" t="s">
        <v>1057</v>
      </c>
      <c r="AB213" s="53"/>
      <c r="AC213" s="46" t="s">
        <v>1057</v>
      </c>
      <c r="AD213" s="53"/>
      <c r="AE213" s="46" t="s">
        <v>1057</v>
      </c>
      <c r="AF213" s="101"/>
      <c r="AG213" s="100" t="s">
        <v>1187</v>
      </c>
      <c r="AH213" s="50"/>
      <c r="AI213" s="46">
        <v>1.71200048551244</v>
      </c>
      <c r="AJ213" s="51"/>
      <c r="AK213" s="108">
        <v>2.4833333333333334</v>
      </c>
      <c r="AL213" s="101"/>
      <c r="AM213" s="104">
        <v>14.283333333333333</v>
      </c>
      <c r="AN213" s="53"/>
      <c r="AO213" s="108">
        <v>4.1500000000000004</v>
      </c>
      <c r="AP213" s="53"/>
      <c r="AQ213" s="104">
        <v>16.850000000000001</v>
      </c>
      <c r="AR213" s="51"/>
      <c r="AS213" s="108">
        <v>0</v>
      </c>
      <c r="AT213" s="62"/>
      <c r="AU213" s="108">
        <v>100</v>
      </c>
      <c r="AV213" s="101"/>
      <c r="AW213" s="107">
        <v>5900</v>
      </c>
    </row>
    <row r="214" spans="1:49" s="54" customFormat="1" x14ac:dyDescent="0.2">
      <c r="A214" s="8"/>
      <c r="B214" s="8"/>
      <c r="D214" s="82"/>
      <c r="E214" s="46"/>
      <c r="F214" s="83"/>
      <c r="G214" s="72"/>
      <c r="H214" s="13"/>
      <c r="I214" s="68"/>
      <c r="J214" s="46"/>
      <c r="K214" s="73"/>
      <c r="L214" s="47"/>
      <c r="M214" s="82"/>
      <c r="N214" s="46"/>
      <c r="O214" s="46"/>
      <c r="P214" s="72"/>
      <c r="Q214" s="48"/>
      <c r="R214" s="82"/>
      <c r="S214" s="46"/>
      <c r="T214" s="46"/>
      <c r="U214" s="72"/>
      <c r="V214" s="48"/>
      <c r="W214" s="52"/>
      <c r="X214" s="48"/>
      <c r="Y214" s="11"/>
      <c r="Z214" s="48"/>
      <c r="AA214" s="46"/>
      <c r="AB214" s="46"/>
      <c r="AC214" s="72"/>
      <c r="AD214" s="48"/>
      <c r="AE214" s="46"/>
      <c r="AF214" s="53"/>
      <c r="AG214" s="46"/>
      <c r="AH214" s="53"/>
      <c r="AI214" s="46"/>
      <c r="AJ214" s="48"/>
      <c r="AK214" s="49"/>
      <c r="AL214" s="50"/>
      <c r="AM214" s="49"/>
      <c r="AN214" s="51"/>
      <c r="AO214" s="46"/>
      <c r="AP214" s="48"/>
      <c r="AQ214" s="46"/>
      <c r="AR214" s="53"/>
      <c r="AS214" s="46"/>
      <c r="AT214" s="53"/>
      <c r="AU214" s="46"/>
      <c r="AV214" s="51"/>
      <c r="AW214" s="49"/>
    </row>
    <row r="215" spans="1:49" s="36" customFormat="1" ht="15.75" customHeight="1" x14ac:dyDescent="0.2">
      <c r="A215" s="74"/>
      <c r="B215" s="75" t="s">
        <v>945</v>
      </c>
      <c r="C215" s="21"/>
      <c r="D215" s="76"/>
      <c r="E215" s="76"/>
      <c r="F215" s="76"/>
      <c r="G215" s="76"/>
      <c r="H215" s="77"/>
      <c r="I215" s="76"/>
      <c r="J215" s="76"/>
      <c r="K215" s="76"/>
      <c r="L215" s="78"/>
      <c r="M215" s="76"/>
      <c r="N215" s="76"/>
      <c r="O215" s="76"/>
      <c r="P215" s="76"/>
      <c r="Q215" s="77"/>
      <c r="R215" s="76"/>
      <c r="S215" s="76"/>
      <c r="T215" s="79"/>
      <c r="U215" s="79"/>
      <c r="V215" s="80"/>
      <c r="W215" s="79"/>
      <c r="X215" s="21"/>
      <c r="Y215" s="79"/>
      <c r="Z215" s="21"/>
      <c r="AA215" s="79"/>
      <c r="AB215" s="76"/>
      <c r="AC215" s="79"/>
      <c r="AD215" s="21"/>
      <c r="AE215" s="79"/>
      <c r="AF215" s="21"/>
      <c r="AG215" s="81"/>
      <c r="AH215" s="21"/>
      <c r="AI215" s="81"/>
      <c r="AJ215" s="21"/>
      <c r="AK215" s="81"/>
      <c r="AM215" s="81"/>
      <c r="AO215" s="81"/>
      <c r="AQ215" s="81"/>
      <c r="AS215" s="81"/>
      <c r="AU215" s="81"/>
      <c r="AW215" s="81"/>
    </row>
    <row r="216" spans="1:49" s="54" customFormat="1" ht="15.75" customHeight="1" x14ac:dyDescent="0.2">
      <c r="A216" s="8" t="s">
        <v>43</v>
      </c>
      <c r="B216" s="8" t="s">
        <v>44</v>
      </c>
      <c r="D216" s="104">
        <v>10.882899999999999</v>
      </c>
      <c r="E216" s="46" t="s">
        <v>27</v>
      </c>
      <c r="F216" s="104" t="s">
        <v>28</v>
      </c>
      <c r="G216" s="86" t="s">
        <v>981</v>
      </c>
      <c r="H216" s="13"/>
      <c r="I216" s="111">
        <v>0.38774999999999998</v>
      </c>
      <c r="J216" s="46" t="s">
        <v>26</v>
      </c>
      <c r="K216" s="106" t="s">
        <v>30</v>
      </c>
      <c r="L216" s="47"/>
      <c r="M216" s="104">
        <v>7.7938000000000001</v>
      </c>
      <c r="N216" s="46" t="s">
        <v>27</v>
      </c>
      <c r="O216" s="106" t="s">
        <v>30</v>
      </c>
      <c r="P216" s="100" t="s">
        <v>984</v>
      </c>
      <c r="Q216" s="13"/>
      <c r="R216" s="104">
        <v>28.784099999999999</v>
      </c>
      <c r="S216" s="46" t="s">
        <v>26</v>
      </c>
      <c r="T216" s="104" t="s">
        <v>28</v>
      </c>
      <c r="U216" s="100" t="s">
        <v>1006</v>
      </c>
      <c r="V216" s="13"/>
      <c r="W216" s="106">
        <v>6.6565000000000003</v>
      </c>
      <c r="X216" s="46" t="s">
        <v>29</v>
      </c>
      <c r="Y216" s="100" t="s">
        <v>998</v>
      </c>
      <c r="Z216" s="13"/>
      <c r="AA216" s="46" t="s">
        <v>1057</v>
      </c>
      <c r="AB216" s="53"/>
      <c r="AC216" s="46" t="s">
        <v>1057</v>
      </c>
      <c r="AD216" s="53"/>
      <c r="AE216" s="46" t="s">
        <v>1057</v>
      </c>
      <c r="AF216" s="101"/>
      <c r="AG216" s="100" t="s">
        <v>1187</v>
      </c>
      <c r="AH216" s="50"/>
      <c r="AI216" s="46">
        <v>6.3965211286036601</v>
      </c>
      <c r="AJ216" s="51"/>
      <c r="AK216" s="104">
        <v>2.3333333333333335</v>
      </c>
      <c r="AL216" s="101"/>
      <c r="AM216" s="104">
        <v>12.3</v>
      </c>
      <c r="AN216" s="53"/>
      <c r="AO216" s="46" t="s">
        <v>1057</v>
      </c>
      <c r="AP216" s="53"/>
      <c r="AQ216" s="46" t="s">
        <v>1057</v>
      </c>
      <c r="AR216" s="51"/>
      <c r="AS216" s="106">
        <v>10.975609756097562</v>
      </c>
      <c r="AT216" s="62"/>
      <c r="AU216" s="106">
        <v>89.024390243902445</v>
      </c>
      <c r="AV216" s="101"/>
      <c r="AW216" s="105">
        <v>8900</v>
      </c>
    </row>
    <row r="217" spans="1:49" s="54" customFormat="1" ht="15.75" customHeight="1" x14ac:dyDescent="0.2">
      <c r="A217" s="8" t="s">
        <v>88</v>
      </c>
      <c r="B217" s="8" t="s">
        <v>89</v>
      </c>
      <c r="D217" s="104">
        <v>10.7346</v>
      </c>
      <c r="E217" s="46" t="s">
        <v>27</v>
      </c>
      <c r="F217" s="104" t="s">
        <v>28</v>
      </c>
      <c r="G217" s="86" t="s">
        <v>993</v>
      </c>
      <c r="H217" s="13"/>
      <c r="I217" s="111">
        <v>0.50929999999999997</v>
      </c>
      <c r="J217" s="46" t="s">
        <v>26</v>
      </c>
      <c r="K217" s="106" t="s">
        <v>30</v>
      </c>
      <c r="L217" s="47"/>
      <c r="M217" s="104">
        <v>10.029400000000001</v>
      </c>
      <c r="N217" s="46" t="s">
        <v>29</v>
      </c>
      <c r="O217" s="104" t="s">
        <v>28</v>
      </c>
      <c r="P217" s="100" t="s">
        <v>988</v>
      </c>
      <c r="Q217" s="13"/>
      <c r="R217" s="108">
        <v>35.181199999999997</v>
      </c>
      <c r="S217" s="46" t="s">
        <v>29</v>
      </c>
      <c r="T217" s="104" t="s">
        <v>28</v>
      </c>
      <c r="U217" s="100" t="s">
        <v>1018</v>
      </c>
      <c r="V217" s="13"/>
      <c r="W217" s="104">
        <v>8.4234000000000009</v>
      </c>
      <c r="X217" s="46" t="s">
        <v>26</v>
      </c>
      <c r="Y217" s="100" t="s">
        <v>986</v>
      </c>
      <c r="Z217" s="13"/>
      <c r="AA217" s="46" t="s">
        <v>1057</v>
      </c>
      <c r="AB217" s="53"/>
      <c r="AC217" s="46" t="s">
        <v>1057</v>
      </c>
      <c r="AD217" s="53"/>
      <c r="AE217" s="46" t="s">
        <v>1057</v>
      </c>
      <c r="AF217" s="101"/>
      <c r="AG217" s="100" t="s">
        <v>1187</v>
      </c>
      <c r="AH217" s="50"/>
      <c r="AI217" s="46">
        <v>32.996388719567399</v>
      </c>
      <c r="AJ217" s="51"/>
      <c r="AK217" s="108">
        <v>2.5499999999999998</v>
      </c>
      <c r="AL217" s="101"/>
      <c r="AM217" s="108">
        <v>15.816666666666666</v>
      </c>
      <c r="AN217" s="53"/>
      <c r="AO217" s="46" t="s">
        <v>1057</v>
      </c>
      <c r="AP217" s="53"/>
      <c r="AQ217" s="46" t="s">
        <v>1057</v>
      </c>
      <c r="AR217" s="51"/>
      <c r="AS217" s="106">
        <v>22</v>
      </c>
      <c r="AT217" s="62"/>
      <c r="AU217" s="106">
        <v>78</v>
      </c>
      <c r="AV217" s="101"/>
      <c r="AW217" s="105">
        <v>10800</v>
      </c>
    </row>
    <row r="218" spans="1:49" s="54" customFormat="1" ht="15.75" customHeight="1" x14ac:dyDescent="0.2">
      <c r="A218" s="8" t="s">
        <v>112</v>
      </c>
      <c r="B218" s="8" t="s">
        <v>113</v>
      </c>
      <c r="D218" s="108">
        <v>15.055400000000001</v>
      </c>
      <c r="E218" s="46" t="s">
        <v>29</v>
      </c>
      <c r="F218" s="108" t="s">
        <v>966</v>
      </c>
      <c r="G218" s="86" t="s">
        <v>1043</v>
      </c>
      <c r="H218" s="13"/>
      <c r="I218" s="112">
        <v>0.87795999999999996</v>
      </c>
      <c r="J218" s="46" t="s">
        <v>29</v>
      </c>
      <c r="K218" s="104" t="s">
        <v>28</v>
      </c>
      <c r="L218" s="47"/>
      <c r="M218" s="108">
        <v>13.4946</v>
      </c>
      <c r="N218" s="46" t="s">
        <v>27</v>
      </c>
      <c r="O218" s="104" t="s">
        <v>28</v>
      </c>
      <c r="P218" s="100" t="s">
        <v>1067</v>
      </c>
      <c r="Q218" s="13"/>
      <c r="R218" s="108">
        <v>33.232500000000002</v>
      </c>
      <c r="S218" s="46" t="s">
        <v>27</v>
      </c>
      <c r="T218" s="108" t="s">
        <v>966</v>
      </c>
      <c r="U218" s="100" t="s">
        <v>995</v>
      </c>
      <c r="V218" s="13"/>
      <c r="W218" s="104">
        <v>11.609</v>
      </c>
      <c r="X218" s="46" t="s">
        <v>27</v>
      </c>
      <c r="Y218" s="100" t="s">
        <v>1091</v>
      </c>
      <c r="Z218" s="13"/>
      <c r="AA218" s="46" t="s">
        <v>1057</v>
      </c>
      <c r="AB218" s="53"/>
      <c r="AC218" s="46" t="s">
        <v>1057</v>
      </c>
      <c r="AD218" s="53"/>
      <c r="AE218" s="46" t="s">
        <v>1057</v>
      </c>
      <c r="AF218" s="101"/>
      <c r="AG218" s="100" t="s">
        <v>1187</v>
      </c>
      <c r="AH218" s="50"/>
      <c r="AI218" s="46">
        <v>8.4251157095348201</v>
      </c>
      <c r="AJ218" s="51"/>
      <c r="AK218" s="104">
        <v>2.25</v>
      </c>
      <c r="AL218" s="101"/>
      <c r="AM218" s="108">
        <v>16.233333333333334</v>
      </c>
      <c r="AN218" s="53"/>
      <c r="AO218" s="46" t="s">
        <v>1057</v>
      </c>
      <c r="AP218" s="53"/>
      <c r="AQ218" s="46" t="s">
        <v>1057</v>
      </c>
      <c r="AR218" s="51"/>
      <c r="AS218" s="104">
        <v>6.2893081761006293</v>
      </c>
      <c r="AT218" s="62"/>
      <c r="AU218" s="104">
        <v>93.710691823899367</v>
      </c>
      <c r="AV218" s="101"/>
      <c r="AW218" s="109">
        <v>12500</v>
      </c>
    </row>
    <row r="219" spans="1:49" s="54" customFormat="1" ht="15.75" customHeight="1" x14ac:dyDescent="0.2">
      <c r="A219" s="8" t="s">
        <v>118</v>
      </c>
      <c r="B219" s="8" t="s">
        <v>119</v>
      </c>
      <c r="D219" s="108">
        <v>11.980499999999999</v>
      </c>
      <c r="E219" s="46" t="s">
        <v>27</v>
      </c>
      <c r="F219" s="108" t="s">
        <v>966</v>
      </c>
      <c r="G219" s="86" t="s">
        <v>1019</v>
      </c>
      <c r="H219" s="13"/>
      <c r="I219" s="111">
        <v>0.43198999999999999</v>
      </c>
      <c r="J219" s="46" t="s">
        <v>26</v>
      </c>
      <c r="K219" s="104" t="s">
        <v>28</v>
      </c>
      <c r="L219" s="47"/>
      <c r="M219" s="104">
        <v>9.2734000000000005</v>
      </c>
      <c r="N219" s="46" t="s">
        <v>29</v>
      </c>
      <c r="O219" s="108" t="s">
        <v>966</v>
      </c>
      <c r="P219" s="100" t="s">
        <v>1052</v>
      </c>
      <c r="Q219" s="13"/>
      <c r="R219" s="106">
        <v>14.2845</v>
      </c>
      <c r="S219" s="46" t="s">
        <v>26</v>
      </c>
      <c r="T219" s="106" t="s">
        <v>30</v>
      </c>
      <c r="U219" s="100" t="s">
        <v>1115</v>
      </c>
      <c r="V219" s="13"/>
      <c r="W219" s="106">
        <v>4.8672000000000004</v>
      </c>
      <c r="X219" s="46" t="s">
        <v>26</v>
      </c>
      <c r="Y219" s="100" t="s">
        <v>1122</v>
      </c>
      <c r="Z219" s="13"/>
      <c r="AA219" s="104">
        <v>86.6</v>
      </c>
      <c r="AB219" s="53"/>
      <c r="AC219" s="106">
        <v>91.4</v>
      </c>
      <c r="AD219" s="53"/>
      <c r="AE219" s="106">
        <v>88.4</v>
      </c>
      <c r="AF219" s="101"/>
      <c r="AG219" s="100" t="s">
        <v>1187</v>
      </c>
      <c r="AH219" s="50"/>
      <c r="AI219" s="46">
        <v>5.5665069680523898</v>
      </c>
      <c r="AJ219" s="51"/>
      <c r="AK219" s="108">
        <v>2.3833333333333333</v>
      </c>
      <c r="AL219" s="101"/>
      <c r="AM219" s="104">
        <v>12.3</v>
      </c>
      <c r="AN219" s="53"/>
      <c r="AO219" s="46" t="s">
        <v>1057</v>
      </c>
      <c r="AP219" s="53"/>
      <c r="AQ219" s="46" t="s">
        <v>1057</v>
      </c>
      <c r="AR219" s="51"/>
      <c r="AS219" s="106">
        <v>11.111111111111111</v>
      </c>
      <c r="AT219" s="62"/>
      <c r="AU219" s="106">
        <v>88.888888888888886</v>
      </c>
      <c r="AV219" s="101"/>
      <c r="AW219" s="105">
        <v>9400</v>
      </c>
    </row>
    <row r="220" spans="1:49" s="54" customFormat="1" ht="15.75" customHeight="1" x14ac:dyDescent="0.2">
      <c r="A220" s="8" t="s">
        <v>132</v>
      </c>
      <c r="B220" s="8" t="s">
        <v>133</v>
      </c>
      <c r="D220" s="108">
        <v>13.025600000000001</v>
      </c>
      <c r="E220" s="46" t="s">
        <v>27</v>
      </c>
      <c r="F220" s="108" t="s">
        <v>966</v>
      </c>
      <c r="G220" s="86" t="s">
        <v>1003</v>
      </c>
      <c r="H220" s="13"/>
      <c r="I220" s="111">
        <v>0.47699000000000003</v>
      </c>
      <c r="J220" s="46" t="s">
        <v>26</v>
      </c>
      <c r="K220" s="106" t="s">
        <v>30</v>
      </c>
      <c r="L220" s="47"/>
      <c r="M220" s="104">
        <v>9.7966999999999995</v>
      </c>
      <c r="N220" s="46" t="s">
        <v>29</v>
      </c>
      <c r="O220" s="104" t="s">
        <v>28</v>
      </c>
      <c r="P220" s="100" t="s">
        <v>1024</v>
      </c>
      <c r="Q220" s="13"/>
      <c r="R220" s="104">
        <v>24.840399999999999</v>
      </c>
      <c r="S220" s="46" t="s">
        <v>26</v>
      </c>
      <c r="T220" s="104" t="s">
        <v>28</v>
      </c>
      <c r="U220" s="100" t="s">
        <v>1031</v>
      </c>
      <c r="V220" s="13"/>
      <c r="W220" s="104">
        <v>8.8430999999999997</v>
      </c>
      <c r="X220" s="46" t="s">
        <v>26</v>
      </c>
      <c r="Y220" s="100" t="s">
        <v>1135</v>
      </c>
      <c r="Z220" s="13"/>
      <c r="AA220" s="46" t="s">
        <v>1057</v>
      </c>
      <c r="AB220" s="53"/>
      <c r="AC220" s="46" t="s">
        <v>1057</v>
      </c>
      <c r="AD220" s="53"/>
      <c r="AE220" s="46" t="s">
        <v>1057</v>
      </c>
      <c r="AF220" s="101"/>
      <c r="AG220" s="100" t="s">
        <v>1187</v>
      </c>
      <c r="AH220" s="50"/>
      <c r="AI220" s="46">
        <v>5.5481300084430902</v>
      </c>
      <c r="AJ220" s="51"/>
      <c r="AK220" s="108">
        <v>2.5333333333333332</v>
      </c>
      <c r="AL220" s="101"/>
      <c r="AM220" s="104">
        <v>13.9</v>
      </c>
      <c r="AN220" s="53"/>
      <c r="AO220" s="46" t="s">
        <v>1057</v>
      </c>
      <c r="AP220" s="53"/>
      <c r="AQ220" s="46" t="s">
        <v>1057</v>
      </c>
      <c r="AR220" s="51"/>
      <c r="AS220" s="106">
        <v>11.111111111111111</v>
      </c>
      <c r="AT220" s="62"/>
      <c r="AU220" s="106">
        <v>88.888888888888886</v>
      </c>
      <c r="AV220" s="101"/>
      <c r="AW220" s="105">
        <v>11200</v>
      </c>
    </row>
    <row r="221" spans="1:49" s="54" customFormat="1" ht="15.75" customHeight="1" x14ac:dyDescent="0.2">
      <c r="A221" s="8" t="s">
        <v>149</v>
      </c>
      <c r="B221" s="8" t="s">
        <v>150</v>
      </c>
      <c r="D221" s="108">
        <v>17.186199999999999</v>
      </c>
      <c r="E221" s="46" t="s">
        <v>27</v>
      </c>
      <c r="F221" s="108" t="s">
        <v>966</v>
      </c>
      <c r="G221" s="86" t="s">
        <v>1041</v>
      </c>
      <c r="H221" s="13"/>
      <c r="I221" s="112">
        <v>0.83623999999999998</v>
      </c>
      <c r="J221" s="46" t="s">
        <v>26</v>
      </c>
      <c r="K221" s="108" t="s">
        <v>966</v>
      </c>
      <c r="L221" s="47"/>
      <c r="M221" s="104">
        <v>8.7372999999999994</v>
      </c>
      <c r="N221" s="46" t="s">
        <v>27</v>
      </c>
      <c r="O221" s="108" t="s">
        <v>966</v>
      </c>
      <c r="P221" s="100" t="s">
        <v>980</v>
      </c>
      <c r="Q221" s="13"/>
      <c r="R221" s="104">
        <v>19.867899999999999</v>
      </c>
      <c r="S221" s="46" t="s">
        <v>27</v>
      </c>
      <c r="T221" s="104" t="s">
        <v>28</v>
      </c>
      <c r="U221" s="100" t="s">
        <v>970</v>
      </c>
      <c r="V221" s="13"/>
      <c r="W221" s="104">
        <v>8.6798999999999999</v>
      </c>
      <c r="X221" s="46" t="s">
        <v>26</v>
      </c>
      <c r="Y221" s="100" t="s">
        <v>1040</v>
      </c>
      <c r="Z221" s="13"/>
      <c r="AA221" s="46" t="s">
        <v>1057</v>
      </c>
      <c r="AB221" s="53"/>
      <c r="AC221" s="46" t="s">
        <v>1057</v>
      </c>
      <c r="AD221" s="53"/>
      <c r="AE221" s="46" t="s">
        <v>1057</v>
      </c>
      <c r="AF221" s="101"/>
      <c r="AG221" s="100" t="s">
        <v>1187</v>
      </c>
      <c r="AH221" s="50"/>
      <c r="AI221" s="46">
        <v>6.7516817200486097</v>
      </c>
      <c r="AJ221" s="51"/>
      <c r="AK221" s="104">
        <v>2.1333333333333333</v>
      </c>
      <c r="AL221" s="101"/>
      <c r="AM221" s="108">
        <v>14.516666666666667</v>
      </c>
      <c r="AN221" s="53"/>
      <c r="AO221" s="46" t="s">
        <v>1057</v>
      </c>
      <c r="AP221" s="53"/>
      <c r="AQ221" s="46" t="s">
        <v>1057</v>
      </c>
      <c r="AR221" s="51"/>
      <c r="AS221" s="108">
        <v>2.4390243902439024</v>
      </c>
      <c r="AT221" s="62"/>
      <c r="AU221" s="108">
        <v>97.560975609756099</v>
      </c>
      <c r="AV221" s="101"/>
      <c r="AW221" s="109">
        <v>14300</v>
      </c>
    </row>
    <row r="222" spans="1:49" s="54" customFormat="1" ht="15.75" customHeight="1" x14ac:dyDescent="0.2">
      <c r="A222" s="8" t="s">
        <v>157</v>
      </c>
      <c r="B222" s="8" t="s">
        <v>158</v>
      </c>
      <c r="D222" s="104">
        <v>10.2521</v>
      </c>
      <c r="E222" s="46" t="s">
        <v>27</v>
      </c>
      <c r="F222" s="104" t="s">
        <v>28</v>
      </c>
      <c r="G222" s="86" t="s">
        <v>1038</v>
      </c>
      <c r="H222" s="13"/>
      <c r="I222" s="110">
        <v>0.27709</v>
      </c>
      <c r="J222" s="46" t="s">
        <v>29</v>
      </c>
      <c r="K222" s="104" t="s">
        <v>28</v>
      </c>
      <c r="L222" s="47"/>
      <c r="M222" s="106">
        <v>2.4146000000000001</v>
      </c>
      <c r="N222" s="46" t="s">
        <v>26</v>
      </c>
      <c r="O222" s="106" t="s">
        <v>30</v>
      </c>
      <c r="P222" s="100" t="s">
        <v>1036</v>
      </c>
      <c r="Q222" s="13"/>
      <c r="R222" s="106">
        <v>14.685499999999999</v>
      </c>
      <c r="S222" s="46" t="s">
        <v>26</v>
      </c>
      <c r="T222" s="104" t="s">
        <v>28</v>
      </c>
      <c r="U222" s="100" t="s">
        <v>1014</v>
      </c>
      <c r="V222" s="13"/>
      <c r="W222" s="104">
        <v>7.2835000000000001</v>
      </c>
      <c r="X222" s="46" t="s">
        <v>27</v>
      </c>
      <c r="Y222" s="100" t="s">
        <v>1120</v>
      </c>
      <c r="Z222" s="13"/>
      <c r="AA222" s="46" t="s">
        <v>1057</v>
      </c>
      <c r="AB222" s="53"/>
      <c r="AC222" s="46" t="s">
        <v>1057</v>
      </c>
      <c r="AD222" s="53"/>
      <c r="AE222" s="46" t="s">
        <v>1057</v>
      </c>
      <c r="AF222" s="101"/>
      <c r="AG222" s="100" t="s">
        <v>1187</v>
      </c>
      <c r="AH222" s="50"/>
      <c r="AI222" s="46">
        <v>0.95246339029116001</v>
      </c>
      <c r="AJ222" s="51"/>
      <c r="AK222" s="104">
        <v>2.2999999999999998</v>
      </c>
      <c r="AL222" s="101"/>
      <c r="AM222" s="106">
        <v>8.8333333333333339</v>
      </c>
      <c r="AN222" s="53"/>
      <c r="AO222" s="46" t="s">
        <v>1057</v>
      </c>
      <c r="AP222" s="53"/>
      <c r="AQ222" s="46" t="s">
        <v>1057</v>
      </c>
      <c r="AR222" s="51"/>
      <c r="AS222" s="106">
        <v>11.111111111111111</v>
      </c>
      <c r="AT222" s="62"/>
      <c r="AU222" s="106">
        <v>88.888888888888886</v>
      </c>
      <c r="AV222" s="101"/>
      <c r="AW222" s="107">
        <v>6500</v>
      </c>
    </row>
    <row r="223" spans="1:49" s="54" customFormat="1" ht="15.75" customHeight="1" x14ac:dyDescent="0.2">
      <c r="A223" s="8" t="s">
        <v>221</v>
      </c>
      <c r="B223" s="8" t="s">
        <v>222</v>
      </c>
      <c r="D223" s="104">
        <v>10.605</v>
      </c>
      <c r="E223" s="46" t="s">
        <v>27</v>
      </c>
      <c r="F223" s="108" t="s">
        <v>966</v>
      </c>
      <c r="G223" s="86" t="s">
        <v>1052</v>
      </c>
      <c r="H223" s="13"/>
      <c r="I223" s="110">
        <v>0.2525</v>
      </c>
      <c r="J223" s="46" t="s">
        <v>27</v>
      </c>
      <c r="K223" s="106" t="s">
        <v>30</v>
      </c>
      <c r="L223" s="47"/>
      <c r="M223" s="104">
        <v>8.8478999999999992</v>
      </c>
      <c r="N223" s="46" t="s">
        <v>27</v>
      </c>
      <c r="O223" s="104" t="s">
        <v>28</v>
      </c>
      <c r="P223" s="100" t="s">
        <v>997</v>
      </c>
      <c r="Q223" s="13"/>
      <c r="R223" s="108">
        <v>33.458100000000002</v>
      </c>
      <c r="S223" s="46" t="s">
        <v>27</v>
      </c>
      <c r="T223" s="104" t="s">
        <v>28</v>
      </c>
      <c r="U223" s="100" t="s">
        <v>998</v>
      </c>
      <c r="V223" s="13"/>
      <c r="W223" s="108">
        <v>13.8011</v>
      </c>
      <c r="X223" s="46" t="s">
        <v>27</v>
      </c>
      <c r="Y223" s="100" t="s">
        <v>1082</v>
      </c>
      <c r="Z223" s="13"/>
      <c r="AA223" s="104">
        <v>82.4</v>
      </c>
      <c r="AB223" s="53"/>
      <c r="AC223" s="104">
        <v>83.7</v>
      </c>
      <c r="AD223" s="53"/>
      <c r="AE223" s="106">
        <v>85.8</v>
      </c>
      <c r="AF223" s="101"/>
      <c r="AG223" s="100" t="s">
        <v>1187</v>
      </c>
      <c r="AH223" s="50"/>
      <c r="AI223" s="46">
        <v>0.55029218135765001</v>
      </c>
      <c r="AJ223" s="51"/>
      <c r="AK223" s="104">
        <v>2.2999999999999998</v>
      </c>
      <c r="AL223" s="101"/>
      <c r="AM223" s="104">
        <v>12</v>
      </c>
      <c r="AN223" s="53"/>
      <c r="AO223" s="46" t="s">
        <v>1057</v>
      </c>
      <c r="AP223" s="53"/>
      <c r="AQ223" s="46" t="s">
        <v>1057</v>
      </c>
      <c r="AR223" s="51"/>
      <c r="AS223" s="106">
        <v>11.111111111111111</v>
      </c>
      <c r="AT223" s="62"/>
      <c r="AU223" s="106">
        <v>88.888888888888886</v>
      </c>
      <c r="AV223" s="101"/>
      <c r="AW223" s="105">
        <v>8400</v>
      </c>
    </row>
    <row r="224" spans="1:49" s="54" customFormat="1" ht="15.75" customHeight="1" x14ac:dyDescent="0.2">
      <c r="A224" s="8" t="s">
        <v>225</v>
      </c>
      <c r="B224" s="8" t="s">
        <v>226</v>
      </c>
      <c r="D224" s="108">
        <v>12.357200000000001</v>
      </c>
      <c r="E224" s="46" t="s">
        <v>27</v>
      </c>
      <c r="F224" s="108" t="s">
        <v>966</v>
      </c>
      <c r="G224" s="86" t="s">
        <v>1040</v>
      </c>
      <c r="H224" s="13"/>
      <c r="I224" s="111">
        <v>0.38529999999999998</v>
      </c>
      <c r="J224" s="46" t="s">
        <v>26</v>
      </c>
      <c r="K224" s="106" t="s">
        <v>30</v>
      </c>
      <c r="L224" s="47"/>
      <c r="M224" s="106">
        <v>5.9172000000000002</v>
      </c>
      <c r="N224" s="46" t="s">
        <v>27</v>
      </c>
      <c r="O224" s="104" t="s">
        <v>28</v>
      </c>
      <c r="P224" s="100" t="s">
        <v>1063</v>
      </c>
      <c r="Q224" s="13"/>
      <c r="R224" s="104">
        <v>20.145900000000001</v>
      </c>
      <c r="S224" s="46" t="s">
        <v>27</v>
      </c>
      <c r="T224" s="104" t="s">
        <v>28</v>
      </c>
      <c r="U224" s="100" t="s">
        <v>1018</v>
      </c>
      <c r="V224" s="13"/>
      <c r="W224" s="106">
        <v>6.4127000000000001</v>
      </c>
      <c r="X224" s="46" t="s">
        <v>27</v>
      </c>
      <c r="Y224" s="100" t="s">
        <v>1032</v>
      </c>
      <c r="Z224" s="13"/>
      <c r="AA224" s="46" t="s">
        <v>1057</v>
      </c>
      <c r="AB224" s="53"/>
      <c r="AC224" s="46" t="s">
        <v>1057</v>
      </c>
      <c r="AD224" s="53"/>
      <c r="AE224" s="46" t="s">
        <v>1057</v>
      </c>
      <c r="AF224" s="101"/>
      <c r="AG224" s="100" t="s">
        <v>1187</v>
      </c>
      <c r="AH224" s="50"/>
      <c r="AI224" s="46">
        <v>2.78108566878928</v>
      </c>
      <c r="AJ224" s="51"/>
      <c r="AK224" s="104">
        <v>2.2000000000000002</v>
      </c>
      <c r="AL224" s="101"/>
      <c r="AM224" s="104">
        <v>11.533333333333333</v>
      </c>
      <c r="AN224" s="53"/>
      <c r="AO224" s="46" t="s">
        <v>1057</v>
      </c>
      <c r="AP224" s="53"/>
      <c r="AQ224" s="46" t="s">
        <v>1057</v>
      </c>
      <c r="AR224" s="51"/>
      <c r="AS224" s="106">
        <v>11.111111111111111</v>
      </c>
      <c r="AT224" s="62"/>
      <c r="AU224" s="106">
        <v>88.888888888888886</v>
      </c>
      <c r="AV224" s="101"/>
      <c r="AW224" s="105">
        <v>10800</v>
      </c>
    </row>
    <row r="225" spans="1:49" s="54" customFormat="1" ht="15.75" customHeight="1" x14ac:dyDescent="0.2">
      <c r="A225" s="8" t="s">
        <v>239</v>
      </c>
      <c r="B225" s="8" t="s">
        <v>240</v>
      </c>
      <c r="D225" s="108">
        <v>13.853</v>
      </c>
      <c r="E225" s="46" t="s">
        <v>27</v>
      </c>
      <c r="F225" s="108" t="s">
        <v>966</v>
      </c>
      <c r="G225" s="86" t="s">
        <v>994</v>
      </c>
      <c r="H225" s="13"/>
      <c r="I225" s="111">
        <v>0.43074000000000001</v>
      </c>
      <c r="J225" s="46" t="s">
        <v>26</v>
      </c>
      <c r="K225" s="106" t="s">
        <v>30</v>
      </c>
      <c r="L225" s="47"/>
      <c r="M225" s="104">
        <v>9.6151</v>
      </c>
      <c r="N225" s="46" t="s">
        <v>29</v>
      </c>
      <c r="O225" s="106" t="s">
        <v>30</v>
      </c>
      <c r="P225" s="100" t="s">
        <v>971</v>
      </c>
      <c r="Q225" s="13"/>
      <c r="R225" s="108">
        <v>35.750999999999998</v>
      </c>
      <c r="S225" s="46" t="s">
        <v>26</v>
      </c>
      <c r="T225" s="108" t="s">
        <v>966</v>
      </c>
      <c r="U225" s="100" t="s">
        <v>986</v>
      </c>
      <c r="V225" s="13"/>
      <c r="W225" s="104">
        <v>10.1433</v>
      </c>
      <c r="X225" s="46" t="s">
        <v>27</v>
      </c>
      <c r="Y225" s="100" t="s">
        <v>971</v>
      </c>
      <c r="Z225" s="13"/>
      <c r="AA225" s="104">
        <v>74.599999999999994</v>
      </c>
      <c r="AB225" s="53"/>
      <c r="AC225" s="104">
        <v>78.3</v>
      </c>
      <c r="AD225" s="53"/>
      <c r="AE225" s="104">
        <v>77.400000000000006</v>
      </c>
      <c r="AF225" s="101"/>
      <c r="AG225" s="100" t="s">
        <v>1187</v>
      </c>
      <c r="AH225" s="50"/>
      <c r="AI225" s="46">
        <v>2.0674166180151299</v>
      </c>
      <c r="AJ225" s="51"/>
      <c r="AK225" s="104">
        <v>2.15</v>
      </c>
      <c r="AL225" s="101"/>
      <c r="AM225" s="106">
        <v>10.833333333333334</v>
      </c>
      <c r="AN225" s="53"/>
      <c r="AO225" s="46" t="s">
        <v>1057</v>
      </c>
      <c r="AP225" s="53"/>
      <c r="AQ225" s="46" t="s">
        <v>1057</v>
      </c>
      <c r="AR225" s="51"/>
      <c r="AS225" s="104">
        <v>6.2893081761006293</v>
      </c>
      <c r="AT225" s="62"/>
      <c r="AU225" s="104">
        <v>93.710691823899367</v>
      </c>
      <c r="AV225" s="101"/>
      <c r="AW225" s="109">
        <v>11800</v>
      </c>
    </row>
    <row r="226" spans="1:49" s="54" customFormat="1" ht="15.75" customHeight="1" x14ac:dyDescent="0.2">
      <c r="A226" s="8" t="s">
        <v>319</v>
      </c>
      <c r="B226" s="8" t="s">
        <v>320</v>
      </c>
      <c r="D226" s="108">
        <v>14.478300000000001</v>
      </c>
      <c r="E226" s="46" t="s">
        <v>27</v>
      </c>
      <c r="F226" s="104" t="s">
        <v>28</v>
      </c>
      <c r="G226" s="86" t="s">
        <v>1021</v>
      </c>
      <c r="H226" s="13"/>
      <c r="I226" s="112">
        <v>0.63343000000000005</v>
      </c>
      <c r="J226" s="46" t="s">
        <v>26</v>
      </c>
      <c r="K226" s="106" t="s">
        <v>30</v>
      </c>
      <c r="L226" s="47"/>
      <c r="M226" s="104">
        <v>9.3203999999999994</v>
      </c>
      <c r="N226" s="46" t="s">
        <v>29</v>
      </c>
      <c r="O226" s="104" t="s">
        <v>28</v>
      </c>
      <c r="P226" s="100" t="s">
        <v>1013</v>
      </c>
      <c r="Q226" s="13"/>
      <c r="R226" s="106">
        <v>15.202199999999999</v>
      </c>
      <c r="S226" s="46" t="s">
        <v>26</v>
      </c>
      <c r="T226" s="106" t="s">
        <v>30</v>
      </c>
      <c r="U226" s="100" t="s">
        <v>1035</v>
      </c>
      <c r="V226" s="13"/>
      <c r="W226" s="106">
        <v>6.8777999999999997</v>
      </c>
      <c r="X226" s="46" t="s">
        <v>26</v>
      </c>
      <c r="Y226" s="100" t="s">
        <v>1126</v>
      </c>
      <c r="Z226" s="13"/>
      <c r="AA226" s="46" t="s">
        <v>1057</v>
      </c>
      <c r="AB226" s="53"/>
      <c r="AC226" s="46" t="s">
        <v>1057</v>
      </c>
      <c r="AD226" s="53"/>
      <c r="AE226" s="46" t="s">
        <v>1057</v>
      </c>
      <c r="AF226" s="101"/>
      <c r="AG226" s="100" t="s">
        <v>1187</v>
      </c>
      <c r="AH226" s="50"/>
      <c r="AI226" s="46">
        <v>7.1338974646297801</v>
      </c>
      <c r="AJ226" s="51"/>
      <c r="AK226" s="108">
        <v>2.4</v>
      </c>
      <c r="AL226" s="101"/>
      <c r="AM226" s="104">
        <v>12</v>
      </c>
      <c r="AN226" s="53"/>
      <c r="AO226" s="46" t="s">
        <v>1057</v>
      </c>
      <c r="AP226" s="53"/>
      <c r="AQ226" s="46" t="s">
        <v>1057</v>
      </c>
      <c r="AR226" s="51"/>
      <c r="AS226" s="106">
        <v>11.111111111111111</v>
      </c>
      <c r="AT226" s="62"/>
      <c r="AU226" s="106">
        <v>88.888888888888886</v>
      </c>
      <c r="AV226" s="101"/>
      <c r="AW226" s="105">
        <v>11300</v>
      </c>
    </row>
    <row r="227" spans="1:49" s="54" customFormat="1" ht="15.75" customHeight="1" x14ac:dyDescent="0.2">
      <c r="A227" s="8" t="s">
        <v>425</v>
      </c>
      <c r="B227" s="8" t="s">
        <v>426</v>
      </c>
      <c r="D227" s="108">
        <v>13.1534</v>
      </c>
      <c r="E227" s="46" t="s">
        <v>29</v>
      </c>
      <c r="F227" s="108" t="s">
        <v>966</v>
      </c>
      <c r="G227" s="86" t="s">
        <v>988</v>
      </c>
      <c r="H227" s="13"/>
      <c r="I227" s="112">
        <v>0.85970000000000002</v>
      </c>
      <c r="J227" s="46" t="s">
        <v>26</v>
      </c>
      <c r="K227" s="108" t="s">
        <v>966</v>
      </c>
      <c r="L227" s="47"/>
      <c r="M227" s="104">
        <v>7.7373000000000003</v>
      </c>
      <c r="N227" s="46" t="s">
        <v>29</v>
      </c>
      <c r="O227" s="106" t="s">
        <v>30</v>
      </c>
      <c r="P227" s="100" t="s">
        <v>977</v>
      </c>
      <c r="Q227" s="13"/>
      <c r="R227" s="106">
        <v>15.560499999999999</v>
      </c>
      <c r="S227" s="46" t="s">
        <v>27</v>
      </c>
      <c r="T227" s="106" t="s">
        <v>30</v>
      </c>
      <c r="U227" s="100" t="s">
        <v>1133</v>
      </c>
      <c r="V227" s="13"/>
      <c r="W227" s="106">
        <v>6.7061999999999999</v>
      </c>
      <c r="X227" s="46" t="s">
        <v>29</v>
      </c>
      <c r="Y227" s="100" t="s">
        <v>967</v>
      </c>
      <c r="Z227" s="13"/>
      <c r="AA227" s="46" t="s">
        <v>1057</v>
      </c>
      <c r="AB227" s="53"/>
      <c r="AC227" s="46" t="s">
        <v>1057</v>
      </c>
      <c r="AD227" s="53"/>
      <c r="AE227" s="46" t="s">
        <v>1057</v>
      </c>
      <c r="AF227" s="101"/>
      <c r="AG227" s="100" t="s">
        <v>1187</v>
      </c>
      <c r="AH227" s="50"/>
      <c r="AI227" s="46">
        <v>4.7289288119504898</v>
      </c>
      <c r="AJ227" s="51"/>
      <c r="AK227" s="104">
        <v>2.2999999999999998</v>
      </c>
      <c r="AL227" s="101"/>
      <c r="AM227" s="108">
        <v>15.316666666666666</v>
      </c>
      <c r="AN227" s="53"/>
      <c r="AO227" s="46" t="s">
        <v>1057</v>
      </c>
      <c r="AP227" s="53"/>
      <c r="AQ227" s="46" t="s">
        <v>1057</v>
      </c>
      <c r="AR227" s="51"/>
      <c r="AS227" s="104">
        <v>6.2893081761006293</v>
      </c>
      <c r="AT227" s="62"/>
      <c r="AU227" s="104">
        <v>93.710691823899367</v>
      </c>
      <c r="AV227" s="101"/>
      <c r="AW227" s="109">
        <v>12900</v>
      </c>
    </row>
    <row r="228" spans="1:49" s="54" customFormat="1" ht="15.75" customHeight="1" x14ac:dyDescent="0.2">
      <c r="A228" s="8" t="s">
        <v>439</v>
      </c>
      <c r="B228" s="8" t="s">
        <v>440</v>
      </c>
      <c r="D228" s="108">
        <v>12.4315</v>
      </c>
      <c r="E228" s="46" t="s">
        <v>27</v>
      </c>
      <c r="F228" s="104" t="s">
        <v>28</v>
      </c>
      <c r="G228" s="86" t="s">
        <v>1037</v>
      </c>
      <c r="H228" s="13"/>
      <c r="I228" s="112">
        <v>0.62282000000000004</v>
      </c>
      <c r="J228" s="46" t="s">
        <v>26</v>
      </c>
      <c r="K228" s="104" t="s">
        <v>28</v>
      </c>
      <c r="L228" s="47"/>
      <c r="M228" s="106">
        <v>5.5556000000000001</v>
      </c>
      <c r="N228" s="46" t="s">
        <v>27</v>
      </c>
      <c r="O228" s="106" t="s">
        <v>30</v>
      </c>
      <c r="P228" s="100" t="s">
        <v>1002</v>
      </c>
      <c r="Q228" s="13"/>
      <c r="R228" s="104">
        <v>20.5032</v>
      </c>
      <c r="S228" s="46" t="s">
        <v>27</v>
      </c>
      <c r="T228" s="104" t="s">
        <v>28</v>
      </c>
      <c r="U228" s="100" t="s">
        <v>987</v>
      </c>
      <c r="V228" s="13"/>
      <c r="W228" s="104">
        <v>7.2995999999999999</v>
      </c>
      <c r="X228" s="46" t="s">
        <v>29</v>
      </c>
      <c r="Y228" s="100" t="s">
        <v>1063</v>
      </c>
      <c r="Z228" s="13"/>
      <c r="AA228" s="106">
        <v>90</v>
      </c>
      <c r="AB228" s="53"/>
      <c r="AC228" s="106">
        <v>87.9</v>
      </c>
      <c r="AD228" s="53"/>
      <c r="AE228" s="104">
        <v>81.400000000000006</v>
      </c>
      <c r="AF228" s="101"/>
      <c r="AG228" s="100" t="s">
        <v>1187</v>
      </c>
      <c r="AH228" s="50"/>
      <c r="AI228" s="46">
        <v>3.2130986017042402</v>
      </c>
      <c r="AJ228" s="51"/>
      <c r="AK228" s="108">
        <v>2.5833333333333335</v>
      </c>
      <c r="AL228" s="101"/>
      <c r="AM228" s="104">
        <v>13.05</v>
      </c>
      <c r="AN228" s="53"/>
      <c r="AO228" s="46" t="s">
        <v>1057</v>
      </c>
      <c r="AP228" s="53"/>
      <c r="AQ228" s="46" t="s">
        <v>1057</v>
      </c>
      <c r="AR228" s="51"/>
      <c r="AS228" s="104">
        <v>6.4516129032258061</v>
      </c>
      <c r="AT228" s="62"/>
      <c r="AU228" s="104">
        <v>93.548387096774192</v>
      </c>
      <c r="AV228" s="101"/>
      <c r="AW228" s="109">
        <v>12100</v>
      </c>
    </row>
    <row r="229" spans="1:49" s="54" customFormat="1" ht="15.75" customHeight="1" x14ac:dyDescent="0.2">
      <c r="A229" s="8" t="s">
        <v>449</v>
      </c>
      <c r="B229" s="8" t="s">
        <v>450</v>
      </c>
      <c r="D229" s="108">
        <v>12.8368</v>
      </c>
      <c r="E229" s="46" t="s">
        <v>27</v>
      </c>
      <c r="F229" s="104" t="s">
        <v>28</v>
      </c>
      <c r="G229" s="86" t="s">
        <v>1015</v>
      </c>
      <c r="H229" s="13"/>
      <c r="I229" s="112">
        <v>0.98575999999999997</v>
      </c>
      <c r="J229" s="46" t="s">
        <v>29</v>
      </c>
      <c r="K229" s="108" t="s">
        <v>966</v>
      </c>
      <c r="L229" s="47"/>
      <c r="M229" s="104">
        <v>9.3537999999999997</v>
      </c>
      <c r="N229" s="46" t="s">
        <v>29</v>
      </c>
      <c r="O229" s="104" t="s">
        <v>28</v>
      </c>
      <c r="P229" s="100" t="s">
        <v>1081</v>
      </c>
      <c r="Q229" s="13"/>
      <c r="R229" s="104">
        <v>30.076699999999999</v>
      </c>
      <c r="S229" s="46" t="s">
        <v>29</v>
      </c>
      <c r="T229" s="108" t="s">
        <v>966</v>
      </c>
      <c r="U229" s="100" t="s">
        <v>144</v>
      </c>
      <c r="V229" s="13"/>
      <c r="W229" s="108">
        <v>12.6837</v>
      </c>
      <c r="X229" s="46" t="s">
        <v>29</v>
      </c>
      <c r="Y229" s="100" t="s">
        <v>1175</v>
      </c>
      <c r="Z229" s="13"/>
      <c r="AA229" s="104">
        <v>78.5</v>
      </c>
      <c r="AB229" s="53"/>
      <c r="AC229" s="104">
        <v>75.8</v>
      </c>
      <c r="AD229" s="53"/>
      <c r="AE229" s="108">
        <v>70.2</v>
      </c>
      <c r="AF229" s="101"/>
      <c r="AG229" s="100" t="s">
        <v>1187</v>
      </c>
      <c r="AH229" s="50"/>
      <c r="AI229" s="46">
        <v>8.2775002855512998</v>
      </c>
      <c r="AJ229" s="51"/>
      <c r="AK229" s="104">
        <v>2.2833333333333332</v>
      </c>
      <c r="AL229" s="101"/>
      <c r="AM229" s="104">
        <v>11.366666666666667</v>
      </c>
      <c r="AN229" s="53"/>
      <c r="AO229" s="46" t="s">
        <v>1057</v>
      </c>
      <c r="AP229" s="53"/>
      <c r="AQ229" s="46" t="s">
        <v>1057</v>
      </c>
      <c r="AR229" s="51"/>
      <c r="AS229" s="106">
        <v>21.739130434782609</v>
      </c>
      <c r="AT229" s="62"/>
      <c r="AU229" s="106">
        <v>78.260869565217391</v>
      </c>
      <c r="AV229" s="101"/>
      <c r="AW229" s="109">
        <v>12900</v>
      </c>
    </row>
    <row r="230" spans="1:49" s="54" customFormat="1" ht="15.75" customHeight="1" x14ac:dyDescent="0.2">
      <c r="A230" s="8" t="s">
        <v>479</v>
      </c>
      <c r="B230" s="8" t="s">
        <v>480</v>
      </c>
      <c r="D230" s="108">
        <v>14.5604</v>
      </c>
      <c r="E230" s="46" t="s">
        <v>27</v>
      </c>
      <c r="F230" s="108" t="s">
        <v>966</v>
      </c>
      <c r="G230" s="86" t="s">
        <v>1004</v>
      </c>
      <c r="H230" s="13"/>
      <c r="I230" s="111">
        <v>0.61275999999999997</v>
      </c>
      <c r="J230" s="46" t="s">
        <v>29</v>
      </c>
      <c r="K230" s="104" t="s">
        <v>28</v>
      </c>
      <c r="L230" s="47"/>
      <c r="M230" s="104">
        <v>9.0455000000000005</v>
      </c>
      <c r="N230" s="46" t="s">
        <v>29</v>
      </c>
      <c r="O230" s="108" t="s">
        <v>966</v>
      </c>
      <c r="P230" s="100" t="s">
        <v>988</v>
      </c>
      <c r="Q230" s="13"/>
      <c r="R230" s="106">
        <v>19.258299999999998</v>
      </c>
      <c r="S230" s="46" t="s">
        <v>27</v>
      </c>
      <c r="T230" s="104" t="s">
        <v>28</v>
      </c>
      <c r="U230" s="100" t="s">
        <v>1032</v>
      </c>
      <c r="V230" s="13"/>
      <c r="W230" s="104">
        <v>7.8202999999999996</v>
      </c>
      <c r="X230" s="46" t="s">
        <v>27</v>
      </c>
      <c r="Y230" s="100" t="s">
        <v>1012</v>
      </c>
      <c r="Z230" s="13"/>
      <c r="AA230" s="46" t="s">
        <v>1057</v>
      </c>
      <c r="AB230" s="53"/>
      <c r="AC230" s="46" t="s">
        <v>1057</v>
      </c>
      <c r="AD230" s="53"/>
      <c r="AE230" s="46" t="s">
        <v>1057</v>
      </c>
      <c r="AF230" s="101"/>
      <c r="AG230" s="100" t="s">
        <v>1187</v>
      </c>
      <c r="AH230" s="50"/>
      <c r="AI230" s="46">
        <v>8.7509838336821009</v>
      </c>
      <c r="AJ230" s="51"/>
      <c r="AK230" s="108">
        <v>2.4833333333333334</v>
      </c>
      <c r="AL230" s="101"/>
      <c r="AM230" s="108">
        <v>16.216666666666665</v>
      </c>
      <c r="AN230" s="53"/>
      <c r="AO230" s="46" t="s">
        <v>1057</v>
      </c>
      <c r="AP230" s="53"/>
      <c r="AQ230" s="46" t="s">
        <v>1057</v>
      </c>
      <c r="AR230" s="51"/>
      <c r="AS230" s="104">
        <v>10</v>
      </c>
      <c r="AT230" s="62"/>
      <c r="AU230" s="104">
        <v>90</v>
      </c>
      <c r="AV230" s="101"/>
      <c r="AW230" s="109">
        <v>13900</v>
      </c>
    </row>
    <row r="231" spans="1:49" s="54" customFormat="1" ht="15.75" customHeight="1" x14ac:dyDescent="0.2">
      <c r="A231" s="8" t="s">
        <v>567</v>
      </c>
      <c r="B231" s="8" t="s">
        <v>568</v>
      </c>
      <c r="D231" s="108">
        <v>11.529400000000001</v>
      </c>
      <c r="E231" s="46" t="s">
        <v>29</v>
      </c>
      <c r="F231" s="104" t="s">
        <v>28</v>
      </c>
      <c r="G231" s="86" t="s">
        <v>991</v>
      </c>
      <c r="H231" s="13"/>
      <c r="I231" s="111">
        <v>0.57142999999999999</v>
      </c>
      <c r="J231" s="46" t="s">
        <v>29</v>
      </c>
      <c r="K231" s="106" t="s">
        <v>30</v>
      </c>
      <c r="L231" s="47"/>
      <c r="M231" s="106">
        <v>5.0419999999999998</v>
      </c>
      <c r="N231" s="46" t="s">
        <v>29</v>
      </c>
      <c r="O231" s="106" t="s">
        <v>30</v>
      </c>
      <c r="P231" s="100" t="s">
        <v>1043</v>
      </c>
      <c r="Q231" s="13"/>
      <c r="R231" s="104">
        <v>19.865500000000001</v>
      </c>
      <c r="S231" s="46" t="s">
        <v>27</v>
      </c>
      <c r="T231" s="106" t="s">
        <v>30</v>
      </c>
      <c r="U231" s="100" t="s">
        <v>1126</v>
      </c>
      <c r="V231" s="13"/>
      <c r="W231" s="106">
        <v>4.2018000000000004</v>
      </c>
      <c r="X231" s="46" t="s">
        <v>26</v>
      </c>
      <c r="Y231" s="100" t="s">
        <v>1137</v>
      </c>
      <c r="Z231" s="13"/>
      <c r="AA231" s="106">
        <v>87.4</v>
      </c>
      <c r="AB231" s="53"/>
      <c r="AC231" s="104">
        <v>84.9</v>
      </c>
      <c r="AD231" s="53"/>
      <c r="AE231" s="104">
        <v>77.8</v>
      </c>
      <c r="AF231" s="101"/>
      <c r="AG231" s="100" t="s">
        <v>1187</v>
      </c>
      <c r="AH231" s="50"/>
      <c r="AI231" s="46">
        <v>7.6349752218179399</v>
      </c>
      <c r="AJ231" s="51"/>
      <c r="AK231" s="104">
        <v>2.1166666666666667</v>
      </c>
      <c r="AL231" s="101"/>
      <c r="AM231" s="108">
        <v>17.266666666666666</v>
      </c>
      <c r="AN231" s="53"/>
      <c r="AO231" s="46" t="s">
        <v>1057</v>
      </c>
      <c r="AP231" s="53"/>
      <c r="AQ231" s="46" t="s">
        <v>1057</v>
      </c>
      <c r="AR231" s="51"/>
      <c r="AS231" s="108">
        <v>4.4444444444444446</v>
      </c>
      <c r="AT231" s="62"/>
      <c r="AU231" s="108">
        <v>95.555555555555557</v>
      </c>
      <c r="AV231" s="101"/>
      <c r="AW231" s="105">
        <v>10600</v>
      </c>
    </row>
    <row r="232" spans="1:49" s="54" customFormat="1" x14ac:dyDescent="0.2">
      <c r="A232" s="8"/>
      <c r="B232" s="8"/>
      <c r="D232" s="82"/>
      <c r="E232" s="46"/>
      <c r="F232" s="83"/>
      <c r="G232" s="72"/>
      <c r="H232" s="13"/>
      <c r="I232" s="68"/>
      <c r="J232" s="46"/>
      <c r="K232" s="73"/>
      <c r="L232" s="47"/>
      <c r="M232" s="82"/>
      <c r="N232" s="46"/>
      <c r="O232" s="46"/>
      <c r="P232" s="72"/>
      <c r="Q232" s="48"/>
      <c r="R232" s="82"/>
      <c r="S232" s="46"/>
      <c r="T232" s="46"/>
      <c r="U232" s="72"/>
      <c r="V232" s="48"/>
      <c r="W232" s="52"/>
      <c r="X232" s="48"/>
      <c r="Y232" s="11"/>
      <c r="Z232" s="48"/>
      <c r="AA232" s="46"/>
      <c r="AB232" s="46"/>
      <c r="AC232" s="72"/>
      <c r="AD232" s="48"/>
      <c r="AE232" s="46"/>
      <c r="AF232" s="53"/>
      <c r="AG232" s="46"/>
      <c r="AH232" s="53"/>
      <c r="AI232" s="46"/>
      <c r="AJ232" s="48"/>
      <c r="AK232" s="49"/>
      <c r="AL232" s="50"/>
      <c r="AM232" s="49"/>
      <c r="AN232" s="51"/>
      <c r="AO232" s="46"/>
      <c r="AP232" s="48"/>
      <c r="AQ232" s="46"/>
      <c r="AR232" s="53"/>
      <c r="AS232" s="46"/>
      <c r="AT232" s="53"/>
      <c r="AU232" s="46"/>
      <c r="AV232" s="51"/>
      <c r="AW232" s="49"/>
    </row>
    <row r="233" spans="1:49" s="36" customFormat="1" ht="15.75" customHeight="1" x14ac:dyDescent="0.2">
      <c r="A233" s="74"/>
      <c r="B233" s="75" t="s">
        <v>946</v>
      </c>
      <c r="C233" s="21"/>
      <c r="D233" s="76"/>
      <c r="E233" s="76"/>
      <c r="F233" s="76"/>
      <c r="G233" s="76"/>
      <c r="H233" s="77"/>
      <c r="I233" s="76"/>
      <c r="J233" s="76"/>
      <c r="K233" s="76"/>
      <c r="L233" s="78"/>
      <c r="M233" s="76"/>
      <c r="N233" s="76"/>
      <c r="O233" s="76"/>
      <c r="P233" s="76"/>
      <c r="Q233" s="77"/>
      <c r="R233" s="76"/>
      <c r="S233" s="76"/>
      <c r="T233" s="79"/>
      <c r="U233" s="79"/>
      <c r="V233" s="80"/>
      <c r="W233" s="79"/>
      <c r="X233" s="21"/>
      <c r="Y233" s="79"/>
      <c r="Z233" s="21"/>
      <c r="AA233" s="79"/>
      <c r="AB233" s="76"/>
      <c r="AC233" s="79"/>
      <c r="AD233" s="21"/>
      <c r="AE233" s="79"/>
      <c r="AF233" s="21"/>
      <c r="AG233" s="81"/>
      <c r="AH233" s="21"/>
      <c r="AI233" s="81"/>
      <c r="AJ233" s="21"/>
      <c r="AK233" s="81"/>
      <c r="AM233" s="81"/>
      <c r="AO233" s="81"/>
      <c r="AQ233" s="81"/>
      <c r="AS233" s="81"/>
      <c r="AU233" s="81"/>
      <c r="AW233" s="81"/>
    </row>
    <row r="234" spans="1:49" s="54" customFormat="1" ht="15.75" customHeight="1" x14ac:dyDescent="0.2">
      <c r="A234" s="8" t="s">
        <v>45</v>
      </c>
      <c r="B234" s="8" t="s">
        <v>46</v>
      </c>
      <c r="D234" s="104">
        <v>10.8085</v>
      </c>
      <c r="E234" s="46" t="s">
        <v>27</v>
      </c>
      <c r="F234" s="104" t="s">
        <v>28</v>
      </c>
      <c r="G234" s="86" t="s">
        <v>997</v>
      </c>
      <c r="H234" s="13"/>
      <c r="I234" s="112">
        <v>0.63749999999999996</v>
      </c>
      <c r="J234" s="46" t="s">
        <v>26</v>
      </c>
      <c r="K234" s="108" t="s">
        <v>966</v>
      </c>
      <c r="L234" s="47"/>
      <c r="M234" s="104">
        <v>9.4176000000000002</v>
      </c>
      <c r="N234" s="46" t="s">
        <v>27</v>
      </c>
      <c r="O234" s="108" t="s">
        <v>966</v>
      </c>
      <c r="P234" s="100" t="s">
        <v>1016</v>
      </c>
      <c r="Q234" s="13"/>
      <c r="R234" s="104">
        <v>25.210100000000001</v>
      </c>
      <c r="S234" s="46" t="s">
        <v>27</v>
      </c>
      <c r="T234" s="108" t="s">
        <v>966</v>
      </c>
      <c r="U234" s="100" t="s">
        <v>977</v>
      </c>
      <c r="V234" s="13"/>
      <c r="W234" s="104">
        <v>7.8239999999999998</v>
      </c>
      <c r="X234" s="46" t="s">
        <v>26</v>
      </c>
      <c r="Y234" s="100" t="s">
        <v>969</v>
      </c>
      <c r="Z234" s="13"/>
      <c r="AA234" s="46" t="s">
        <v>1057</v>
      </c>
      <c r="AB234" s="53"/>
      <c r="AC234" s="46" t="s">
        <v>1057</v>
      </c>
      <c r="AD234" s="53"/>
      <c r="AE234" s="46" t="s">
        <v>1057</v>
      </c>
      <c r="AF234" s="101"/>
      <c r="AG234" s="100" t="s">
        <v>1187</v>
      </c>
      <c r="AH234" s="50"/>
      <c r="AI234" s="46">
        <v>1.56599532081988</v>
      </c>
      <c r="AJ234" s="51"/>
      <c r="AK234" s="108">
        <v>2.3833333333333333</v>
      </c>
      <c r="AL234" s="101"/>
      <c r="AM234" s="104">
        <v>13.683333333333334</v>
      </c>
      <c r="AN234" s="53"/>
      <c r="AO234" s="104">
        <v>3.8666666666666667</v>
      </c>
      <c r="AP234" s="53"/>
      <c r="AQ234" s="104">
        <v>16.850000000000001</v>
      </c>
      <c r="AR234" s="51"/>
      <c r="AS234" s="104">
        <v>5.9659090909090908</v>
      </c>
      <c r="AT234" s="62"/>
      <c r="AU234" s="104">
        <v>94.034090909090907</v>
      </c>
      <c r="AV234" s="101"/>
      <c r="AW234" s="109">
        <v>13800</v>
      </c>
    </row>
    <row r="235" spans="1:49" s="54" customFormat="1" ht="15.75" customHeight="1" x14ac:dyDescent="0.2">
      <c r="A235" s="8" t="s">
        <v>85</v>
      </c>
      <c r="B235" s="8" t="s">
        <v>86</v>
      </c>
      <c r="D235" s="108">
        <v>12.947699999999999</v>
      </c>
      <c r="E235" s="46" t="s">
        <v>27</v>
      </c>
      <c r="F235" s="108" t="s">
        <v>966</v>
      </c>
      <c r="G235" s="86" t="s">
        <v>969</v>
      </c>
      <c r="H235" s="13"/>
      <c r="I235" s="112">
        <v>0.77405000000000002</v>
      </c>
      <c r="J235" s="46" t="s">
        <v>26</v>
      </c>
      <c r="K235" s="104" t="s">
        <v>28</v>
      </c>
      <c r="L235" s="47"/>
      <c r="M235" s="104">
        <v>9.2886000000000006</v>
      </c>
      <c r="N235" s="46" t="s">
        <v>29</v>
      </c>
      <c r="O235" s="106" t="s">
        <v>30</v>
      </c>
      <c r="P235" s="100" t="s">
        <v>1043</v>
      </c>
      <c r="Q235" s="13"/>
      <c r="R235" s="108">
        <v>35.008099999999999</v>
      </c>
      <c r="S235" s="46" t="s">
        <v>27</v>
      </c>
      <c r="T235" s="108" t="s">
        <v>966</v>
      </c>
      <c r="U235" s="100" t="s">
        <v>1113</v>
      </c>
      <c r="V235" s="13"/>
      <c r="W235" s="104">
        <v>8.8315000000000001</v>
      </c>
      <c r="X235" s="46" t="s">
        <v>27</v>
      </c>
      <c r="Y235" s="100" t="s">
        <v>1018</v>
      </c>
      <c r="Z235" s="13"/>
      <c r="AA235" s="46" t="s">
        <v>1057</v>
      </c>
      <c r="AB235" s="53"/>
      <c r="AC235" s="46" t="s">
        <v>1057</v>
      </c>
      <c r="AD235" s="53"/>
      <c r="AE235" s="46" t="s">
        <v>1057</v>
      </c>
      <c r="AF235" s="101"/>
      <c r="AG235" s="100" t="s">
        <v>1187</v>
      </c>
      <c r="AH235" s="50"/>
      <c r="AI235" s="46">
        <v>0.98004276761915998</v>
      </c>
      <c r="AJ235" s="51"/>
      <c r="AK235" s="108">
        <v>2.75</v>
      </c>
      <c r="AL235" s="101"/>
      <c r="AM235" s="108">
        <v>15.483333333333333</v>
      </c>
      <c r="AN235" s="53"/>
      <c r="AO235" s="106">
        <v>3.7166666666666668</v>
      </c>
      <c r="AP235" s="53"/>
      <c r="AQ235" s="104">
        <v>16.899999999999999</v>
      </c>
      <c r="AR235" s="51"/>
      <c r="AS235" s="104">
        <v>6.2893081761006293</v>
      </c>
      <c r="AT235" s="62"/>
      <c r="AU235" s="104">
        <v>93.710691823899367</v>
      </c>
      <c r="AV235" s="101"/>
      <c r="AW235" s="105">
        <v>11000</v>
      </c>
    </row>
    <row r="236" spans="1:49" s="54" customFormat="1" ht="15.75" customHeight="1" x14ac:dyDescent="0.2">
      <c r="A236" s="8" t="s">
        <v>151</v>
      </c>
      <c r="B236" s="8" t="s">
        <v>152</v>
      </c>
      <c r="D236" s="104">
        <v>8.9492999999999991</v>
      </c>
      <c r="E236" s="46" t="s">
        <v>26</v>
      </c>
      <c r="F236" s="106" t="s">
        <v>30</v>
      </c>
      <c r="G236" s="86" t="s">
        <v>967</v>
      </c>
      <c r="H236" s="13"/>
      <c r="I236" s="111">
        <v>0.49262</v>
      </c>
      <c r="J236" s="46" t="s">
        <v>26</v>
      </c>
      <c r="K236" s="104" t="s">
        <v>28</v>
      </c>
      <c r="L236" s="47"/>
      <c r="M236" s="104">
        <v>8.3950999999999993</v>
      </c>
      <c r="N236" s="46" t="s">
        <v>27</v>
      </c>
      <c r="O236" s="104" t="s">
        <v>28</v>
      </c>
      <c r="P236" s="100" t="s">
        <v>1016</v>
      </c>
      <c r="Q236" s="13"/>
      <c r="R236" s="108">
        <v>34.093499999999999</v>
      </c>
      <c r="S236" s="46" t="s">
        <v>27</v>
      </c>
      <c r="T236" s="108" t="s">
        <v>966</v>
      </c>
      <c r="U236" s="100" t="s">
        <v>1020</v>
      </c>
      <c r="V236" s="13"/>
      <c r="W236" s="104">
        <v>11.371600000000001</v>
      </c>
      <c r="X236" s="46" t="s">
        <v>26</v>
      </c>
      <c r="Y236" s="100" t="s">
        <v>1043</v>
      </c>
      <c r="Z236" s="13"/>
      <c r="AA236" s="104">
        <v>77.400000000000006</v>
      </c>
      <c r="AB236" s="53"/>
      <c r="AC236" s="104">
        <v>81.099999999999994</v>
      </c>
      <c r="AD236" s="53"/>
      <c r="AE236" s="104">
        <v>74.599999999999994</v>
      </c>
      <c r="AF236" s="101"/>
      <c r="AG236" s="100" t="s">
        <v>1187</v>
      </c>
      <c r="AH236" s="50"/>
      <c r="AI236" s="46">
        <v>1.09192206737477</v>
      </c>
      <c r="AJ236" s="51"/>
      <c r="AK236" s="104">
        <v>2.25</v>
      </c>
      <c r="AL236" s="101"/>
      <c r="AM236" s="104">
        <v>13.35</v>
      </c>
      <c r="AN236" s="53"/>
      <c r="AO236" s="104">
        <v>3.8</v>
      </c>
      <c r="AP236" s="53"/>
      <c r="AQ236" s="104">
        <v>16.383333333333333</v>
      </c>
      <c r="AR236" s="51"/>
      <c r="AS236" s="104">
        <v>5.9659090909090908</v>
      </c>
      <c r="AT236" s="62"/>
      <c r="AU236" s="104">
        <v>94.034090909090907</v>
      </c>
      <c r="AV236" s="101"/>
      <c r="AW236" s="105">
        <v>9400</v>
      </c>
    </row>
    <row r="237" spans="1:49" s="54" customFormat="1" ht="15.75" customHeight="1" x14ac:dyDescent="0.2">
      <c r="A237" s="8" t="s">
        <v>185</v>
      </c>
      <c r="B237" s="8" t="s">
        <v>186</v>
      </c>
      <c r="D237" s="108">
        <v>13.699299999999999</v>
      </c>
      <c r="E237" s="46" t="s">
        <v>27</v>
      </c>
      <c r="F237" s="104" t="s">
        <v>28</v>
      </c>
      <c r="G237" s="86" t="s">
        <v>973</v>
      </c>
      <c r="H237" s="13"/>
      <c r="I237" s="112">
        <v>0.79996</v>
      </c>
      <c r="J237" s="46" t="s">
        <v>27</v>
      </c>
      <c r="K237" s="104" t="s">
        <v>28</v>
      </c>
      <c r="L237" s="47"/>
      <c r="M237" s="104">
        <v>8.7995999999999999</v>
      </c>
      <c r="N237" s="46" t="s">
        <v>26</v>
      </c>
      <c r="O237" s="106" t="s">
        <v>30</v>
      </c>
      <c r="P237" s="100" t="s">
        <v>1016</v>
      </c>
      <c r="Q237" s="13"/>
      <c r="R237" s="104">
        <v>24.848800000000001</v>
      </c>
      <c r="S237" s="46" t="s">
        <v>26</v>
      </c>
      <c r="T237" s="104" t="s">
        <v>28</v>
      </c>
      <c r="U237" s="100" t="s">
        <v>1036</v>
      </c>
      <c r="V237" s="13"/>
      <c r="W237" s="104">
        <v>10.8</v>
      </c>
      <c r="X237" s="46" t="s">
        <v>26</v>
      </c>
      <c r="Y237" s="100" t="s">
        <v>1017</v>
      </c>
      <c r="Z237" s="13"/>
      <c r="AA237" s="104">
        <v>78.400000000000006</v>
      </c>
      <c r="AB237" s="53"/>
      <c r="AC237" s="104">
        <v>82.9</v>
      </c>
      <c r="AD237" s="53"/>
      <c r="AE237" s="104">
        <v>78.5</v>
      </c>
      <c r="AF237" s="101"/>
      <c r="AG237" s="100" t="s">
        <v>1187</v>
      </c>
      <c r="AH237" s="50"/>
      <c r="AI237" s="46">
        <v>2.03331659161692</v>
      </c>
      <c r="AJ237" s="51"/>
      <c r="AK237" s="108">
        <v>2.5</v>
      </c>
      <c r="AL237" s="101"/>
      <c r="AM237" s="108">
        <v>21.183333333333334</v>
      </c>
      <c r="AN237" s="53"/>
      <c r="AO237" s="106">
        <v>3.75</v>
      </c>
      <c r="AP237" s="53"/>
      <c r="AQ237" s="106">
        <v>13.833333333333334</v>
      </c>
      <c r="AR237" s="51"/>
      <c r="AS237" s="104">
        <v>6.2893081761006293</v>
      </c>
      <c r="AT237" s="62"/>
      <c r="AU237" s="104">
        <v>93.710691823899367</v>
      </c>
      <c r="AV237" s="101"/>
      <c r="AW237" s="105">
        <v>11600</v>
      </c>
    </row>
    <row r="238" spans="1:49" s="54" customFormat="1" ht="15.75" customHeight="1" x14ac:dyDescent="0.2">
      <c r="A238" s="8" t="s">
        <v>217</v>
      </c>
      <c r="B238" s="8" t="s">
        <v>218</v>
      </c>
      <c r="D238" s="104">
        <v>11.1127</v>
      </c>
      <c r="E238" s="46" t="s">
        <v>27</v>
      </c>
      <c r="F238" s="104" t="s">
        <v>28</v>
      </c>
      <c r="G238" s="86" t="s">
        <v>993</v>
      </c>
      <c r="H238" s="13"/>
      <c r="I238" s="111">
        <v>0.52761000000000002</v>
      </c>
      <c r="J238" s="46" t="s">
        <v>26</v>
      </c>
      <c r="K238" s="108" t="s">
        <v>966</v>
      </c>
      <c r="L238" s="47"/>
      <c r="M238" s="108">
        <v>10.2224</v>
      </c>
      <c r="N238" s="46" t="s">
        <v>27</v>
      </c>
      <c r="O238" s="104" t="s">
        <v>28</v>
      </c>
      <c r="P238" s="100" t="s">
        <v>989</v>
      </c>
      <c r="Q238" s="13"/>
      <c r="R238" s="108">
        <v>34.206400000000002</v>
      </c>
      <c r="S238" s="46" t="s">
        <v>27</v>
      </c>
      <c r="T238" s="108" t="s">
        <v>966</v>
      </c>
      <c r="U238" s="100" t="s">
        <v>976</v>
      </c>
      <c r="V238" s="13"/>
      <c r="W238" s="108">
        <v>16.498899999999999</v>
      </c>
      <c r="X238" s="46" t="s">
        <v>27</v>
      </c>
      <c r="Y238" s="100" t="s">
        <v>990</v>
      </c>
      <c r="Z238" s="13"/>
      <c r="AA238" s="46" t="s">
        <v>1057</v>
      </c>
      <c r="AB238" s="53"/>
      <c r="AC238" s="46" t="s">
        <v>1057</v>
      </c>
      <c r="AD238" s="53"/>
      <c r="AE238" s="46" t="s">
        <v>1057</v>
      </c>
      <c r="AF238" s="101"/>
      <c r="AG238" s="100" t="s">
        <v>1187</v>
      </c>
      <c r="AH238" s="50"/>
      <c r="AI238" s="46">
        <v>0.39604266300919999</v>
      </c>
      <c r="AJ238" s="51"/>
      <c r="AK238" s="104">
        <v>2.3666666666666667</v>
      </c>
      <c r="AL238" s="101"/>
      <c r="AM238" s="104">
        <v>10.883333333333333</v>
      </c>
      <c r="AN238" s="53"/>
      <c r="AO238" s="106">
        <v>3.5333333333333332</v>
      </c>
      <c r="AP238" s="53"/>
      <c r="AQ238" s="106">
        <v>10.783333333333333</v>
      </c>
      <c r="AR238" s="51"/>
      <c r="AS238" s="104">
        <v>6.2893081761006293</v>
      </c>
      <c r="AT238" s="62"/>
      <c r="AU238" s="104">
        <v>93.710691823899367</v>
      </c>
      <c r="AV238" s="101"/>
      <c r="AW238" s="105">
        <v>9200</v>
      </c>
    </row>
    <row r="239" spans="1:49" s="54" customFormat="1" ht="15.75" customHeight="1" x14ac:dyDescent="0.2">
      <c r="A239" s="8" t="s">
        <v>243</v>
      </c>
      <c r="B239" s="8" t="s">
        <v>244</v>
      </c>
      <c r="D239" s="106">
        <v>8.2812000000000001</v>
      </c>
      <c r="E239" s="46" t="s">
        <v>27</v>
      </c>
      <c r="F239" s="106" t="s">
        <v>30</v>
      </c>
      <c r="G239" s="86" t="s">
        <v>967</v>
      </c>
      <c r="H239" s="13"/>
      <c r="I239" s="111">
        <v>0.43192999999999998</v>
      </c>
      <c r="J239" s="46" t="s">
        <v>29</v>
      </c>
      <c r="K239" s="108" t="s">
        <v>966</v>
      </c>
      <c r="L239" s="47"/>
      <c r="M239" s="108">
        <v>13.553800000000001</v>
      </c>
      <c r="N239" s="46" t="s">
        <v>27</v>
      </c>
      <c r="O239" s="108" t="s">
        <v>966</v>
      </c>
      <c r="P239" s="100" t="s">
        <v>1041</v>
      </c>
      <c r="Q239" s="13"/>
      <c r="R239" s="108">
        <v>33.988700000000001</v>
      </c>
      <c r="S239" s="46" t="s">
        <v>26</v>
      </c>
      <c r="T239" s="108" t="s">
        <v>966</v>
      </c>
      <c r="U239" s="100" t="s">
        <v>989</v>
      </c>
      <c r="V239" s="13"/>
      <c r="W239" s="108">
        <v>12.839</v>
      </c>
      <c r="X239" s="46" t="s">
        <v>27</v>
      </c>
      <c r="Y239" s="100" t="s">
        <v>1081</v>
      </c>
      <c r="Z239" s="13"/>
      <c r="AA239" s="46" t="s">
        <v>1057</v>
      </c>
      <c r="AB239" s="53"/>
      <c r="AC239" s="46" t="s">
        <v>1057</v>
      </c>
      <c r="AD239" s="53"/>
      <c r="AE239" s="46" t="s">
        <v>1057</v>
      </c>
      <c r="AF239" s="101"/>
      <c r="AG239" s="100" t="s">
        <v>1187</v>
      </c>
      <c r="AH239" s="50"/>
      <c r="AI239" s="46">
        <v>0.63059604953821002</v>
      </c>
      <c r="AJ239" s="51"/>
      <c r="AK239" s="108">
        <v>2.5</v>
      </c>
      <c r="AL239" s="101"/>
      <c r="AM239" s="104">
        <v>11.283333333333333</v>
      </c>
      <c r="AN239" s="53"/>
      <c r="AO239" s="106">
        <v>3.4666666666666668</v>
      </c>
      <c r="AP239" s="53"/>
      <c r="AQ239" s="106">
        <v>12.4</v>
      </c>
      <c r="AR239" s="51"/>
      <c r="AS239" s="104">
        <v>5.9659090909090908</v>
      </c>
      <c r="AT239" s="62"/>
      <c r="AU239" s="104">
        <v>94.034090909090907</v>
      </c>
      <c r="AV239" s="101"/>
      <c r="AW239" s="105">
        <v>8700</v>
      </c>
    </row>
    <row r="240" spans="1:49" s="54" customFormat="1" ht="15.75" customHeight="1" x14ac:dyDescent="0.2">
      <c r="A240" s="8" t="s">
        <v>259</v>
      </c>
      <c r="B240" s="8" t="s">
        <v>260</v>
      </c>
      <c r="D240" s="104">
        <v>11.0471</v>
      </c>
      <c r="E240" s="46" t="s">
        <v>27</v>
      </c>
      <c r="F240" s="106" t="s">
        <v>30</v>
      </c>
      <c r="G240" s="86" t="s">
        <v>981</v>
      </c>
      <c r="H240" s="13"/>
      <c r="I240" s="112">
        <v>0.66042000000000001</v>
      </c>
      <c r="J240" s="46" t="s">
        <v>29</v>
      </c>
      <c r="K240" s="104" t="s">
        <v>28</v>
      </c>
      <c r="L240" s="47"/>
      <c r="M240" s="108">
        <v>10.086499999999999</v>
      </c>
      <c r="N240" s="46" t="s">
        <v>29</v>
      </c>
      <c r="O240" s="108" t="s">
        <v>966</v>
      </c>
      <c r="P240" s="100" t="s">
        <v>1025</v>
      </c>
      <c r="Q240" s="13"/>
      <c r="R240" s="108">
        <v>33.2012</v>
      </c>
      <c r="S240" s="46" t="s">
        <v>27</v>
      </c>
      <c r="T240" s="108" t="s">
        <v>966</v>
      </c>
      <c r="U240" s="100" t="s">
        <v>976</v>
      </c>
      <c r="V240" s="13"/>
      <c r="W240" s="108">
        <v>22.335599999999999</v>
      </c>
      <c r="X240" s="46" t="s">
        <v>29</v>
      </c>
      <c r="Y240" s="100" t="s">
        <v>1156</v>
      </c>
      <c r="Z240" s="13"/>
      <c r="AA240" s="46" t="s">
        <v>1057</v>
      </c>
      <c r="AB240" s="53"/>
      <c r="AC240" s="46" t="s">
        <v>1057</v>
      </c>
      <c r="AD240" s="53"/>
      <c r="AE240" s="46" t="s">
        <v>1057</v>
      </c>
      <c r="AF240" s="101"/>
      <c r="AG240" s="100" t="s">
        <v>1187</v>
      </c>
      <c r="AH240" s="50"/>
      <c r="AI240" s="46">
        <v>1.4318087941045701</v>
      </c>
      <c r="AJ240" s="51"/>
      <c r="AK240" s="108">
        <v>2.5</v>
      </c>
      <c r="AL240" s="101"/>
      <c r="AM240" s="108">
        <v>14.516666666666667</v>
      </c>
      <c r="AN240" s="53"/>
      <c r="AO240" s="106">
        <v>3.65</v>
      </c>
      <c r="AP240" s="53"/>
      <c r="AQ240" s="104">
        <v>15.55</v>
      </c>
      <c r="AR240" s="51"/>
      <c r="AS240" s="104">
        <v>5.9659090909090908</v>
      </c>
      <c r="AT240" s="62"/>
      <c r="AU240" s="104">
        <v>94.034090909090907</v>
      </c>
      <c r="AV240" s="101"/>
      <c r="AW240" s="109">
        <v>14400</v>
      </c>
    </row>
    <row r="241" spans="1:49" s="54" customFormat="1" ht="15.75" customHeight="1" x14ac:dyDescent="0.2">
      <c r="A241" s="8" t="s">
        <v>261</v>
      </c>
      <c r="B241" s="8" t="s">
        <v>262</v>
      </c>
      <c r="D241" s="106">
        <v>7.0861999999999998</v>
      </c>
      <c r="E241" s="46" t="s">
        <v>27</v>
      </c>
      <c r="F241" s="106" t="s">
        <v>30</v>
      </c>
      <c r="G241" s="86" t="s">
        <v>995</v>
      </c>
      <c r="H241" s="13"/>
      <c r="I241" s="111">
        <v>0.50065000000000004</v>
      </c>
      <c r="J241" s="46" t="s">
        <v>29</v>
      </c>
      <c r="K241" s="104" t="s">
        <v>28</v>
      </c>
      <c r="L241" s="47"/>
      <c r="M241" s="106">
        <v>4.6985000000000001</v>
      </c>
      <c r="N241" s="46" t="s">
        <v>29</v>
      </c>
      <c r="O241" s="106" t="s">
        <v>30</v>
      </c>
      <c r="P241" s="100" t="s">
        <v>1026</v>
      </c>
      <c r="Q241" s="13"/>
      <c r="R241" s="104">
        <v>20.642399999999999</v>
      </c>
      <c r="S241" s="46" t="s">
        <v>27</v>
      </c>
      <c r="T241" s="108" t="s">
        <v>966</v>
      </c>
      <c r="U241" s="100" t="s">
        <v>987</v>
      </c>
      <c r="V241" s="13"/>
      <c r="W241" s="104">
        <v>9.9365000000000006</v>
      </c>
      <c r="X241" s="46" t="s">
        <v>26</v>
      </c>
      <c r="Y241" s="100" t="s">
        <v>1157</v>
      </c>
      <c r="Z241" s="13"/>
      <c r="AA241" s="106">
        <v>87.8</v>
      </c>
      <c r="AB241" s="53"/>
      <c r="AC241" s="106">
        <v>88.1</v>
      </c>
      <c r="AD241" s="53"/>
      <c r="AE241" s="106">
        <v>83.7</v>
      </c>
      <c r="AF241" s="101"/>
      <c r="AG241" s="100" t="s">
        <v>1187</v>
      </c>
      <c r="AH241" s="50"/>
      <c r="AI241" s="46">
        <v>1.0861655625428801</v>
      </c>
      <c r="AJ241" s="51"/>
      <c r="AK241" s="108">
        <v>2.4333333333333331</v>
      </c>
      <c r="AL241" s="101"/>
      <c r="AM241" s="104">
        <v>13.766666666666667</v>
      </c>
      <c r="AN241" s="53"/>
      <c r="AO241" s="106">
        <v>3.5833333333333335</v>
      </c>
      <c r="AP241" s="53"/>
      <c r="AQ241" s="108">
        <v>20.85</v>
      </c>
      <c r="AR241" s="51"/>
      <c r="AS241" s="104">
        <v>5.9659090909090908</v>
      </c>
      <c r="AT241" s="62"/>
      <c r="AU241" s="104">
        <v>94.034090909090907</v>
      </c>
      <c r="AV241" s="101"/>
      <c r="AW241" s="105">
        <v>9900</v>
      </c>
    </row>
    <row r="242" spans="1:49" s="54" customFormat="1" ht="15.75" customHeight="1" x14ac:dyDescent="0.2">
      <c r="A242" s="8" t="s">
        <v>275</v>
      </c>
      <c r="B242" s="8" t="s">
        <v>276</v>
      </c>
      <c r="D242" s="104">
        <v>10.2803</v>
      </c>
      <c r="E242" s="46" t="s">
        <v>27</v>
      </c>
      <c r="F242" s="104" t="s">
        <v>28</v>
      </c>
      <c r="G242" s="86" t="s">
        <v>972</v>
      </c>
      <c r="H242" s="13"/>
      <c r="I242" s="111">
        <v>0.39812999999999998</v>
      </c>
      <c r="J242" s="46" t="s">
        <v>26</v>
      </c>
      <c r="K242" s="106" t="s">
        <v>30</v>
      </c>
      <c r="L242" s="47"/>
      <c r="M242" s="108">
        <v>11.275600000000001</v>
      </c>
      <c r="N242" s="46" t="s">
        <v>29</v>
      </c>
      <c r="O242" s="108" t="s">
        <v>966</v>
      </c>
      <c r="P242" s="100" t="s">
        <v>990</v>
      </c>
      <c r="Q242" s="13"/>
      <c r="R242" s="104">
        <v>19.9207</v>
      </c>
      <c r="S242" s="46" t="s">
        <v>27</v>
      </c>
      <c r="T242" s="106" t="s">
        <v>30</v>
      </c>
      <c r="U242" s="100" t="s">
        <v>1036</v>
      </c>
      <c r="V242" s="13"/>
      <c r="W242" s="104">
        <v>9.3704000000000001</v>
      </c>
      <c r="X242" s="46" t="s">
        <v>27</v>
      </c>
      <c r="Y242" s="100" t="s">
        <v>996</v>
      </c>
      <c r="Z242" s="13"/>
      <c r="AA242" s="104">
        <v>76.900000000000006</v>
      </c>
      <c r="AB242" s="53"/>
      <c r="AC242" s="108">
        <v>73.099999999999994</v>
      </c>
      <c r="AD242" s="53"/>
      <c r="AE242" s="104">
        <v>73.3</v>
      </c>
      <c r="AF242" s="101"/>
      <c r="AG242" s="100" t="s">
        <v>1187</v>
      </c>
      <c r="AH242" s="50"/>
      <c r="AI242" s="46">
        <v>6.2164064926919904</v>
      </c>
      <c r="AJ242" s="51"/>
      <c r="AK242" s="108">
        <v>2.4166666666666665</v>
      </c>
      <c r="AL242" s="101"/>
      <c r="AM242" s="104">
        <v>13.066666666666666</v>
      </c>
      <c r="AN242" s="53"/>
      <c r="AO242" s="104">
        <v>3.8166666666666669</v>
      </c>
      <c r="AP242" s="53"/>
      <c r="AQ242" s="104">
        <v>18.516666666666666</v>
      </c>
      <c r="AR242" s="51"/>
      <c r="AS242" s="104">
        <v>5.9659090909090908</v>
      </c>
      <c r="AT242" s="62"/>
      <c r="AU242" s="104">
        <v>94.034090909090907</v>
      </c>
      <c r="AV242" s="101"/>
      <c r="AW242" s="105">
        <v>9100</v>
      </c>
    </row>
    <row r="243" spans="1:49" s="54" customFormat="1" ht="15.75" customHeight="1" x14ac:dyDescent="0.2">
      <c r="A243" s="8" t="s">
        <v>283</v>
      </c>
      <c r="B243" s="8" t="s">
        <v>284</v>
      </c>
      <c r="D243" s="108">
        <v>12.7134</v>
      </c>
      <c r="E243" s="46" t="s">
        <v>26</v>
      </c>
      <c r="F243" s="104" t="s">
        <v>28</v>
      </c>
      <c r="G243" s="86" t="s">
        <v>974</v>
      </c>
      <c r="H243" s="13"/>
      <c r="I243" s="112">
        <v>0.73914999999999997</v>
      </c>
      <c r="J243" s="46" t="s">
        <v>27</v>
      </c>
      <c r="K243" s="104" t="s">
        <v>28</v>
      </c>
      <c r="L243" s="47"/>
      <c r="M243" s="108">
        <v>14.339600000000001</v>
      </c>
      <c r="N243" s="46" t="s">
        <v>29</v>
      </c>
      <c r="O243" s="108" t="s">
        <v>966</v>
      </c>
      <c r="P243" s="100" t="s">
        <v>996</v>
      </c>
      <c r="Q243" s="13"/>
      <c r="R243" s="108">
        <v>37.475099999999998</v>
      </c>
      <c r="S243" s="46" t="s">
        <v>26</v>
      </c>
      <c r="T243" s="108" t="s">
        <v>966</v>
      </c>
      <c r="U243" s="100" t="s">
        <v>977</v>
      </c>
      <c r="V243" s="13"/>
      <c r="W243" s="108">
        <v>11.901199999999999</v>
      </c>
      <c r="X243" s="46" t="s">
        <v>26</v>
      </c>
      <c r="Y243" s="100" t="s">
        <v>1100</v>
      </c>
      <c r="Z243" s="13"/>
      <c r="AA243" s="46" t="s">
        <v>1057</v>
      </c>
      <c r="AB243" s="53"/>
      <c r="AC243" s="46" t="s">
        <v>1057</v>
      </c>
      <c r="AD243" s="53"/>
      <c r="AE243" s="46" t="s">
        <v>1057</v>
      </c>
      <c r="AF243" s="101"/>
      <c r="AG243" s="100" t="s">
        <v>1187</v>
      </c>
      <c r="AH243" s="50"/>
      <c r="AI243" s="46">
        <v>4.0982453679957596</v>
      </c>
      <c r="AJ243" s="51"/>
      <c r="AK243" s="108">
        <v>2.5333333333333332</v>
      </c>
      <c r="AL243" s="101"/>
      <c r="AM243" s="108">
        <v>18.483333333333334</v>
      </c>
      <c r="AN243" s="53"/>
      <c r="AO243" s="104">
        <v>3.7666666666666666</v>
      </c>
      <c r="AP243" s="53"/>
      <c r="AQ243" s="104">
        <v>14.916666666666666</v>
      </c>
      <c r="AR243" s="51"/>
      <c r="AS243" s="104">
        <v>5.9659090909090908</v>
      </c>
      <c r="AT243" s="62"/>
      <c r="AU243" s="104">
        <v>94.034090909090907</v>
      </c>
      <c r="AV243" s="101"/>
      <c r="AW243" s="109">
        <v>14300</v>
      </c>
    </row>
    <row r="244" spans="1:49" s="54" customFormat="1" ht="15.75" customHeight="1" x14ac:dyDescent="0.2">
      <c r="A244" s="8" t="s">
        <v>329</v>
      </c>
      <c r="B244" s="8" t="s">
        <v>330</v>
      </c>
      <c r="D244" s="104">
        <v>9.9220000000000006</v>
      </c>
      <c r="E244" s="46" t="s">
        <v>27</v>
      </c>
      <c r="F244" s="104" t="s">
        <v>28</v>
      </c>
      <c r="G244" s="86" t="s">
        <v>983</v>
      </c>
      <c r="H244" s="13"/>
      <c r="I244" s="111">
        <v>0.46801999999999999</v>
      </c>
      <c r="J244" s="46" t="s">
        <v>29</v>
      </c>
      <c r="K244" s="106" t="s">
        <v>30</v>
      </c>
      <c r="L244" s="47"/>
      <c r="M244" s="104">
        <v>7.9874999999999998</v>
      </c>
      <c r="N244" s="46" t="s">
        <v>29</v>
      </c>
      <c r="O244" s="104" t="s">
        <v>28</v>
      </c>
      <c r="P244" s="100" t="s">
        <v>1090</v>
      </c>
      <c r="Q244" s="13"/>
      <c r="R244" s="106">
        <v>17.441500000000001</v>
      </c>
      <c r="S244" s="46" t="s">
        <v>26</v>
      </c>
      <c r="T244" s="106" t="s">
        <v>30</v>
      </c>
      <c r="U244" s="100" t="s">
        <v>1125</v>
      </c>
      <c r="V244" s="13"/>
      <c r="W244" s="106">
        <v>4.7427000000000001</v>
      </c>
      <c r="X244" s="46" t="s">
        <v>26</v>
      </c>
      <c r="Y244" s="100" t="s">
        <v>1126</v>
      </c>
      <c r="Z244" s="13"/>
      <c r="AA244" s="46" t="s">
        <v>1057</v>
      </c>
      <c r="AB244" s="53"/>
      <c r="AC244" s="46" t="s">
        <v>1057</v>
      </c>
      <c r="AD244" s="53"/>
      <c r="AE244" s="46" t="s">
        <v>1057</v>
      </c>
      <c r="AF244" s="101"/>
      <c r="AG244" s="100" t="s">
        <v>1187</v>
      </c>
      <c r="AH244" s="50"/>
      <c r="AI244" s="46">
        <v>1.87242767744442</v>
      </c>
      <c r="AJ244" s="51"/>
      <c r="AK244" s="108">
        <v>2.3833333333333333</v>
      </c>
      <c r="AL244" s="101"/>
      <c r="AM244" s="108">
        <v>17.083333333333332</v>
      </c>
      <c r="AN244" s="53"/>
      <c r="AO244" s="106">
        <v>3.7</v>
      </c>
      <c r="AP244" s="53"/>
      <c r="AQ244" s="104">
        <v>15.233333333333333</v>
      </c>
      <c r="AR244" s="51"/>
      <c r="AS244" s="104">
        <v>5.9659090909090908</v>
      </c>
      <c r="AT244" s="62"/>
      <c r="AU244" s="104">
        <v>94.034090909090907</v>
      </c>
      <c r="AV244" s="101"/>
      <c r="AW244" s="105">
        <v>8700</v>
      </c>
    </row>
    <row r="245" spans="1:49" s="54" customFormat="1" ht="15.75" customHeight="1" x14ac:dyDescent="0.2">
      <c r="A245" s="8" t="s">
        <v>589</v>
      </c>
      <c r="B245" s="8" t="s">
        <v>590</v>
      </c>
      <c r="D245" s="106">
        <v>7.9554</v>
      </c>
      <c r="E245" s="46" t="s">
        <v>27</v>
      </c>
      <c r="F245" s="104" t="s">
        <v>28</v>
      </c>
      <c r="G245" s="86" t="s">
        <v>984</v>
      </c>
      <c r="H245" s="13"/>
      <c r="I245" s="110">
        <v>0.27193000000000001</v>
      </c>
      <c r="J245" s="46" t="s">
        <v>26</v>
      </c>
      <c r="K245" s="106" t="s">
        <v>30</v>
      </c>
      <c r="L245" s="47"/>
      <c r="M245" s="108">
        <v>11.490500000000001</v>
      </c>
      <c r="N245" s="46" t="s">
        <v>27</v>
      </c>
      <c r="O245" s="104" t="s">
        <v>28</v>
      </c>
      <c r="P245" s="100" t="s">
        <v>983</v>
      </c>
      <c r="Q245" s="13"/>
      <c r="R245" s="108">
        <v>60.338200000000001</v>
      </c>
      <c r="S245" s="46" t="s">
        <v>27</v>
      </c>
      <c r="T245" s="108" t="s">
        <v>966</v>
      </c>
      <c r="U245" s="100" t="s">
        <v>997</v>
      </c>
      <c r="V245" s="13"/>
      <c r="W245" s="108">
        <v>13.309699999999999</v>
      </c>
      <c r="X245" s="46" t="s">
        <v>26</v>
      </c>
      <c r="Y245" s="100" t="s">
        <v>999</v>
      </c>
      <c r="Z245" s="13"/>
      <c r="AA245" s="104">
        <v>74.8</v>
      </c>
      <c r="AB245" s="53"/>
      <c r="AC245" s="108">
        <v>68.2</v>
      </c>
      <c r="AD245" s="53"/>
      <c r="AE245" s="104">
        <v>71</v>
      </c>
      <c r="AF245" s="101"/>
      <c r="AG245" s="100" t="s">
        <v>1187</v>
      </c>
      <c r="AH245" s="50"/>
      <c r="AI245" s="46">
        <v>0.25350942213979999</v>
      </c>
      <c r="AJ245" s="51"/>
      <c r="AK245" s="104">
        <v>2.2333333333333334</v>
      </c>
      <c r="AL245" s="101"/>
      <c r="AM245" s="104">
        <v>11.333333333333334</v>
      </c>
      <c r="AN245" s="53"/>
      <c r="AO245" s="106">
        <v>3.55</v>
      </c>
      <c r="AP245" s="53"/>
      <c r="AQ245" s="106">
        <v>11.8</v>
      </c>
      <c r="AR245" s="51"/>
      <c r="AS245" s="104">
        <v>5.9659090909090908</v>
      </c>
      <c r="AT245" s="62"/>
      <c r="AU245" s="104">
        <v>94.034090909090907</v>
      </c>
      <c r="AV245" s="101"/>
      <c r="AW245" s="107">
        <v>6600</v>
      </c>
    </row>
    <row r="246" spans="1:49" s="54" customFormat="1" x14ac:dyDescent="0.2">
      <c r="A246" s="8"/>
      <c r="B246" s="8"/>
      <c r="D246" s="82"/>
      <c r="E246" s="46"/>
      <c r="F246" s="83"/>
      <c r="G246" s="72"/>
      <c r="H246" s="13"/>
      <c r="I246" s="68"/>
      <c r="J246" s="46"/>
      <c r="K246" s="73"/>
      <c r="L246" s="47"/>
      <c r="M246" s="82"/>
      <c r="N246" s="46"/>
      <c r="O246" s="46"/>
      <c r="P246" s="72"/>
      <c r="Q246" s="48"/>
      <c r="R246" s="82"/>
      <c r="S246" s="46"/>
      <c r="T246" s="46"/>
      <c r="U246" s="72"/>
      <c r="V246" s="48"/>
      <c r="W246" s="52"/>
      <c r="X246" s="48"/>
      <c r="Y246" s="11"/>
      <c r="Z246" s="48"/>
      <c r="AA246" s="46"/>
      <c r="AB246" s="46"/>
      <c r="AC246" s="72"/>
      <c r="AD246" s="48"/>
      <c r="AE246" s="46"/>
      <c r="AF246" s="53"/>
      <c r="AG246" s="46"/>
      <c r="AH246" s="53"/>
      <c r="AI246" s="46"/>
      <c r="AJ246" s="48"/>
      <c r="AK246" s="49"/>
      <c r="AL246" s="50"/>
      <c r="AM246" s="49"/>
      <c r="AN246" s="51"/>
      <c r="AO246" s="46"/>
      <c r="AP246" s="48"/>
      <c r="AQ246" s="46"/>
      <c r="AR246" s="53"/>
      <c r="AS246" s="46"/>
      <c r="AT246" s="53"/>
      <c r="AU246" s="46"/>
      <c r="AV246" s="51"/>
      <c r="AW246" s="49"/>
    </row>
    <row r="247" spans="1:49" s="36" customFormat="1" ht="15.75" customHeight="1" x14ac:dyDescent="0.2">
      <c r="A247" s="74"/>
      <c r="B247" s="75" t="s">
        <v>947</v>
      </c>
      <c r="C247" s="21"/>
      <c r="D247" s="76"/>
      <c r="E247" s="76"/>
      <c r="F247" s="76"/>
      <c r="G247" s="76"/>
      <c r="H247" s="77"/>
      <c r="I247" s="76"/>
      <c r="J247" s="76"/>
      <c r="K247" s="76"/>
      <c r="L247" s="78"/>
      <c r="M247" s="76"/>
      <c r="N247" s="76"/>
      <c r="O247" s="76"/>
      <c r="P247" s="76"/>
      <c r="Q247" s="77"/>
      <c r="R247" s="76"/>
      <c r="S247" s="76"/>
      <c r="T247" s="79"/>
      <c r="U247" s="79"/>
      <c r="V247" s="80"/>
      <c r="W247" s="79"/>
      <c r="X247" s="21"/>
      <c r="Y247" s="79"/>
      <c r="Z247" s="21"/>
      <c r="AA247" s="79"/>
      <c r="AB247" s="76"/>
      <c r="AC247" s="79"/>
      <c r="AD247" s="21"/>
      <c r="AE247" s="79"/>
      <c r="AF247" s="21"/>
      <c r="AG247" s="81"/>
      <c r="AH247" s="21"/>
      <c r="AI247" s="81"/>
      <c r="AJ247" s="21"/>
      <c r="AK247" s="81"/>
      <c r="AM247" s="81"/>
      <c r="AO247" s="81"/>
      <c r="AQ247" s="81"/>
      <c r="AS247" s="81"/>
      <c r="AU247" s="81"/>
      <c r="AW247" s="81"/>
    </row>
    <row r="248" spans="1:49" s="54" customFormat="1" ht="15.75" customHeight="1" x14ac:dyDescent="0.2">
      <c r="A248" s="8" t="s">
        <v>37</v>
      </c>
      <c r="B248" s="8" t="s">
        <v>38</v>
      </c>
      <c r="D248" s="108">
        <v>12.444900000000001</v>
      </c>
      <c r="E248" s="46" t="s">
        <v>27</v>
      </c>
      <c r="F248" s="108" t="s">
        <v>966</v>
      </c>
      <c r="G248" s="86" t="s">
        <v>1020</v>
      </c>
      <c r="H248" s="13"/>
      <c r="I248" s="111">
        <v>0.47409000000000001</v>
      </c>
      <c r="J248" s="46" t="s">
        <v>26</v>
      </c>
      <c r="K248" s="104" t="s">
        <v>28</v>
      </c>
      <c r="L248" s="47"/>
      <c r="M248" s="104">
        <v>7.6329000000000002</v>
      </c>
      <c r="N248" s="46" t="s">
        <v>29</v>
      </c>
      <c r="O248" s="106" t="s">
        <v>30</v>
      </c>
      <c r="P248" s="100" t="s">
        <v>977</v>
      </c>
      <c r="Q248" s="13"/>
      <c r="R248" s="104">
        <v>25.956499999999998</v>
      </c>
      <c r="S248" s="46" t="s">
        <v>27</v>
      </c>
      <c r="T248" s="104" t="s">
        <v>28</v>
      </c>
      <c r="U248" s="100" t="s">
        <v>1122</v>
      </c>
      <c r="V248" s="13"/>
      <c r="W248" s="104">
        <v>10.0984</v>
      </c>
      <c r="X248" s="46" t="s">
        <v>26</v>
      </c>
      <c r="Y248" s="100" t="s">
        <v>1021</v>
      </c>
      <c r="Z248" s="13"/>
      <c r="AA248" s="46" t="s">
        <v>1057</v>
      </c>
      <c r="AB248" s="53"/>
      <c r="AC248" s="46" t="s">
        <v>1057</v>
      </c>
      <c r="AD248" s="53"/>
      <c r="AE248" s="46" t="s">
        <v>1057</v>
      </c>
      <c r="AF248" s="101"/>
      <c r="AG248" s="100" t="s">
        <v>1187</v>
      </c>
      <c r="AH248" s="50"/>
      <c r="AI248" s="46">
        <v>1.0913506638764401</v>
      </c>
      <c r="AJ248" s="51"/>
      <c r="AK248" s="104">
        <v>2.1833333333333331</v>
      </c>
      <c r="AL248" s="101"/>
      <c r="AM248" s="104">
        <v>13.9</v>
      </c>
      <c r="AN248" s="53"/>
      <c r="AO248" s="46" t="s">
        <v>1057</v>
      </c>
      <c r="AP248" s="53"/>
      <c r="AQ248" s="46" t="s">
        <v>1057</v>
      </c>
      <c r="AR248" s="51"/>
      <c r="AS248" s="104">
        <v>8.2191780821917799</v>
      </c>
      <c r="AT248" s="62"/>
      <c r="AU248" s="104">
        <v>91.780821917808225</v>
      </c>
      <c r="AV248" s="101"/>
      <c r="AW248" s="105">
        <v>9900</v>
      </c>
    </row>
    <row r="249" spans="1:49" s="54" customFormat="1" ht="15.75" customHeight="1" x14ac:dyDescent="0.2">
      <c r="A249" s="8" t="s">
        <v>104</v>
      </c>
      <c r="B249" s="8" t="s">
        <v>105</v>
      </c>
      <c r="D249" s="108">
        <v>12.1355</v>
      </c>
      <c r="E249" s="46" t="s">
        <v>27</v>
      </c>
      <c r="F249" s="104" t="s">
        <v>28</v>
      </c>
      <c r="G249" s="86" t="s">
        <v>988</v>
      </c>
      <c r="H249" s="13"/>
      <c r="I249" s="110">
        <v>0.35103000000000001</v>
      </c>
      <c r="J249" s="46" t="s">
        <v>26</v>
      </c>
      <c r="K249" s="106" t="s">
        <v>30</v>
      </c>
      <c r="L249" s="47"/>
      <c r="M249" s="108">
        <v>11.508699999999999</v>
      </c>
      <c r="N249" s="46" t="s">
        <v>27</v>
      </c>
      <c r="O249" s="104" t="s">
        <v>28</v>
      </c>
      <c r="P249" s="100" t="s">
        <v>984</v>
      </c>
      <c r="Q249" s="13"/>
      <c r="R249" s="104">
        <v>23.418500000000002</v>
      </c>
      <c r="S249" s="46" t="s">
        <v>26</v>
      </c>
      <c r="T249" s="106" t="s">
        <v>30</v>
      </c>
      <c r="U249" s="100" t="s">
        <v>1009</v>
      </c>
      <c r="V249" s="13"/>
      <c r="W249" s="104">
        <v>9.3024000000000004</v>
      </c>
      <c r="X249" s="46" t="s">
        <v>26</v>
      </c>
      <c r="Y249" s="100" t="s">
        <v>1013</v>
      </c>
      <c r="Z249" s="13"/>
      <c r="AA249" s="46" t="s">
        <v>1057</v>
      </c>
      <c r="AB249" s="53"/>
      <c r="AC249" s="46" t="s">
        <v>1057</v>
      </c>
      <c r="AD249" s="53"/>
      <c r="AE249" s="46" t="s">
        <v>1057</v>
      </c>
      <c r="AF249" s="101"/>
      <c r="AG249" s="100" t="s">
        <v>1187</v>
      </c>
      <c r="AH249" s="50"/>
      <c r="AI249" s="46">
        <v>0.75230352693450997</v>
      </c>
      <c r="AJ249" s="51"/>
      <c r="AK249" s="108">
        <v>2.5833333333333335</v>
      </c>
      <c r="AL249" s="101"/>
      <c r="AM249" s="104">
        <v>12.25</v>
      </c>
      <c r="AN249" s="53"/>
      <c r="AO249" s="46" t="s">
        <v>1057</v>
      </c>
      <c r="AP249" s="53"/>
      <c r="AQ249" s="46" t="s">
        <v>1057</v>
      </c>
      <c r="AR249" s="51"/>
      <c r="AS249" s="108">
        <v>4.6357615894039732</v>
      </c>
      <c r="AT249" s="62"/>
      <c r="AU249" s="108">
        <v>95.36423841059603</v>
      </c>
      <c r="AV249" s="101"/>
      <c r="AW249" s="105">
        <v>10300</v>
      </c>
    </row>
    <row r="250" spans="1:49" s="54" customFormat="1" ht="15.75" customHeight="1" x14ac:dyDescent="0.2">
      <c r="A250" s="8" t="s">
        <v>153</v>
      </c>
      <c r="B250" s="8" t="s">
        <v>154</v>
      </c>
      <c r="D250" s="108">
        <v>12.126300000000001</v>
      </c>
      <c r="E250" s="46" t="s">
        <v>27</v>
      </c>
      <c r="F250" s="108" t="s">
        <v>966</v>
      </c>
      <c r="G250" s="86" t="s">
        <v>978</v>
      </c>
      <c r="H250" s="13"/>
      <c r="I250" s="111">
        <v>0.38019999999999998</v>
      </c>
      <c r="J250" s="46" t="s">
        <v>26</v>
      </c>
      <c r="K250" s="104" t="s">
        <v>28</v>
      </c>
      <c r="L250" s="47"/>
      <c r="M250" s="104">
        <v>9.0046999999999997</v>
      </c>
      <c r="N250" s="46" t="s">
        <v>29</v>
      </c>
      <c r="O250" s="104" t="s">
        <v>28</v>
      </c>
      <c r="P250" s="100" t="s">
        <v>992</v>
      </c>
      <c r="Q250" s="13"/>
      <c r="R250" s="104">
        <v>25.053000000000001</v>
      </c>
      <c r="S250" s="46" t="s">
        <v>29</v>
      </c>
      <c r="T250" s="104" t="s">
        <v>28</v>
      </c>
      <c r="U250" s="100" t="s">
        <v>1125</v>
      </c>
      <c r="V250" s="13"/>
      <c r="W250" s="108">
        <v>13.967499999999999</v>
      </c>
      <c r="X250" s="46" t="s">
        <v>29</v>
      </c>
      <c r="Y250" s="100" t="s">
        <v>983</v>
      </c>
      <c r="Z250" s="13"/>
      <c r="AA250" s="104">
        <v>75.2</v>
      </c>
      <c r="AB250" s="53"/>
      <c r="AC250" s="104">
        <v>77</v>
      </c>
      <c r="AD250" s="53"/>
      <c r="AE250" s="104">
        <v>74.400000000000006</v>
      </c>
      <c r="AF250" s="101"/>
      <c r="AG250" s="100" t="s">
        <v>1187</v>
      </c>
      <c r="AH250" s="50"/>
      <c r="AI250" s="46">
        <v>0.10024950864598001</v>
      </c>
      <c r="AJ250" s="51"/>
      <c r="AK250" s="108">
        <v>2.4500000000000002</v>
      </c>
      <c r="AL250" s="101"/>
      <c r="AM250" s="106">
        <v>10.533333333333333</v>
      </c>
      <c r="AN250" s="53"/>
      <c r="AO250" s="46" t="s">
        <v>1057</v>
      </c>
      <c r="AP250" s="53"/>
      <c r="AQ250" s="46" t="s">
        <v>1057</v>
      </c>
      <c r="AR250" s="51"/>
      <c r="AS250" s="104">
        <v>8.2191780821917799</v>
      </c>
      <c r="AT250" s="62"/>
      <c r="AU250" s="104">
        <v>91.780821917808225</v>
      </c>
      <c r="AV250" s="101"/>
      <c r="AW250" s="105">
        <v>10500</v>
      </c>
    </row>
    <row r="251" spans="1:49" s="54" customFormat="1" ht="15.75" customHeight="1" x14ac:dyDescent="0.2">
      <c r="A251" s="8" t="s">
        <v>247</v>
      </c>
      <c r="B251" s="8" t="s">
        <v>248</v>
      </c>
      <c r="D251" s="104">
        <v>10.9953</v>
      </c>
      <c r="E251" s="46" t="s">
        <v>27</v>
      </c>
      <c r="F251" s="108" t="s">
        <v>966</v>
      </c>
      <c r="G251" s="86" t="s">
        <v>1013</v>
      </c>
      <c r="H251" s="13"/>
      <c r="I251" s="110">
        <v>0.26724999999999999</v>
      </c>
      <c r="J251" s="46" t="s">
        <v>29</v>
      </c>
      <c r="K251" s="106" t="s">
        <v>30</v>
      </c>
      <c r="L251" s="47"/>
      <c r="M251" s="104">
        <v>7.7502000000000004</v>
      </c>
      <c r="N251" s="46" t="s">
        <v>29</v>
      </c>
      <c r="O251" s="106" t="s">
        <v>30</v>
      </c>
      <c r="P251" s="100" t="s">
        <v>1082</v>
      </c>
      <c r="Q251" s="13"/>
      <c r="R251" s="106">
        <v>14.584</v>
      </c>
      <c r="S251" s="46" t="s">
        <v>27</v>
      </c>
      <c r="T251" s="106" t="s">
        <v>30</v>
      </c>
      <c r="U251" s="100" t="s">
        <v>1115</v>
      </c>
      <c r="V251" s="13"/>
      <c r="W251" s="104">
        <v>8.4758999999999993</v>
      </c>
      <c r="X251" s="46" t="s">
        <v>26</v>
      </c>
      <c r="Y251" s="100" t="s">
        <v>974</v>
      </c>
      <c r="Z251" s="13"/>
      <c r="AA251" s="46" t="s">
        <v>1057</v>
      </c>
      <c r="AB251" s="53"/>
      <c r="AC251" s="46" t="s">
        <v>1057</v>
      </c>
      <c r="AD251" s="53"/>
      <c r="AE251" s="46" t="s">
        <v>1057</v>
      </c>
      <c r="AF251" s="101"/>
      <c r="AG251" s="100" t="s">
        <v>1187</v>
      </c>
      <c r="AH251" s="50"/>
      <c r="AI251" s="46">
        <v>1.0684783548563099</v>
      </c>
      <c r="AJ251" s="51"/>
      <c r="AK251" s="108">
        <v>2.6833333333333331</v>
      </c>
      <c r="AL251" s="101"/>
      <c r="AM251" s="108">
        <v>14.35</v>
      </c>
      <c r="AN251" s="53"/>
      <c r="AO251" s="46" t="s">
        <v>1057</v>
      </c>
      <c r="AP251" s="53"/>
      <c r="AQ251" s="46" t="s">
        <v>1057</v>
      </c>
      <c r="AR251" s="51"/>
      <c r="AS251" s="104">
        <v>8.2191780821917799</v>
      </c>
      <c r="AT251" s="62"/>
      <c r="AU251" s="104">
        <v>91.780821917808225</v>
      </c>
      <c r="AV251" s="101"/>
      <c r="AW251" s="105">
        <v>11400</v>
      </c>
    </row>
    <row r="252" spans="1:49" s="54" customFormat="1" ht="15.75" customHeight="1" x14ac:dyDescent="0.2">
      <c r="A252" s="8" t="s">
        <v>253</v>
      </c>
      <c r="B252" s="8" t="s">
        <v>254</v>
      </c>
      <c r="D252" s="104">
        <v>11.2614</v>
      </c>
      <c r="E252" s="46" t="s">
        <v>26</v>
      </c>
      <c r="F252" s="108" t="s">
        <v>966</v>
      </c>
      <c r="G252" s="86" t="s">
        <v>989</v>
      </c>
      <c r="H252" s="13"/>
      <c r="I252" s="112">
        <v>0.69025000000000003</v>
      </c>
      <c r="J252" s="46" t="s">
        <v>29</v>
      </c>
      <c r="K252" s="108" t="s">
        <v>966</v>
      </c>
      <c r="L252" s="47"/>
      <c r="M252" s="108">
        <v>11.9133</v>
      </c>
      <c r="N252" s="46" t="s">
        <v>27</v>
      </c>
      <c r="O252" s="104" t="s">
        <v>28</v>
      </c>
      <c r="P252" s="100" t="s">
        <v>1070</v>
      </c>
      <c r="Q252" s="13"/>
      <c r="R252" s="108">
        <v>38.245199999999997</v>
      </c>
      <c r="S252" s="46" t="s">
        <v>29</v>
      </c>
      <c r="T252" s="108" t="s">
        <v>966</v>
      </c>
      <c r="U252" s="100" t="s">
        <v>999</v>
      </c>
      <c r="V252" s="13"/>
      <c r="W252" s="104">
        <v>10.3795</v>
      </c>
      <c r="X252" s="46" t="s">
        <v>26</v>
      </c>
      <c r="Y252" s="100" t="s">
        <v>1003</v>
      </c>
      <c r="Z252" s="13"/>
      <c r="AA252" s="108">
        <v>64.2</v>
      </c>
      <c r="AB252" s="53"/>
      <c r="AC252" s="108">
        <v>62.9</v>
      </c>
      <c r="AD252" s="53"/>
      <c r="AE252" s="108">
        <v>65</v>
      </c>
      <c r="AF252" s="101"/>
      <c r="AG252" s="100" t="s">
        <v>1187</v>
      </c>
      <c r="AH252" s="50"/>
      <c r="AI252" s="46">
        <v>0.52412341816809005</v>
      </c>
      <c r="AJ252" s="51"/>
      <c r="AK252" s="104">
        <v>1.9833333333333334</v>
      </c>
      <c r="AL252" s="101"/>
      <c r="AM252" s="104">
        <v>12.283333333333333</v>
      </c>
      <c r="AN252" s="53"/>
      <c r="AO252" s="46" t="s">
        <v>1057</v>
      </c>
      <c r="AP252" s="53"/>
      <c r="AQ252" s="46" t="s">
        <v>1057</v>
      </c>
      <c r="AR252" s="51"/>
      <c r="AS252" s="104">
        <v>8.2191780821917799</v>
      </c>
      <c r="AT252" s="62"/>
      <c r="AU252" s="104">
        <v>91.780821917808225</v>
      </c>
      <c r="AV252" s="101"/>
      <c r="AW252" s="105">
        <v>10300</v>
      </c>
    </row>
    <row r="253" spans="1:49" s="54" customFormat="1" ht="15.75" customHeight="1" x14ac:dyDescent="0.2">
      <c r="A253" s="8" t="s">
        <v>331</v>
      </c>
      <c r="B253" s="8" t="s">
        <v>332</v>
      </c>
      <c r="D253" s="108">
        <v>12.9308</v>
      </c>
      <c r="E253" s="46" t="s">
        <v>27</v>
      </c>
      <c r="F253" s="108" t="s">
        <v>966</v>
      </c>
      <c r="G253" s="86" t="s">
        <v>978</v>
      </c>
      <c r="H253" s="13"/>
      <c r="I253" s="111">
        <v>0.59314999999999996</v>
      </c>
      <c r="J253" s="46" t="s">
        <v>26</v>
      </c>
      <c r="K253" s="104" t="s">
        <v>28</v>
      </c>
      <c r="L253" s="47"/>
      <c r="M253" s="104">
        <v>9.4312000000000005</v>
      </c>
      <c r="N253" s="46" t="s">
        <v>26</v>
      </c>
      <c r="O253" s="104" t="s">
        <v>28</v>
      </c>
      <c r="P253" s="100" t="s">
        <v>1091</v>
      </c>
      <c r="Q253" s="13"/>
      <c r="R253" s="108">
        <v>36.301099999999998</v>
      </c>
      <c r="S253" s="46" t="s">
        <v>29</v>
      </c>
      <c r="T253" s="108" t="s">
        <v>966</v>
      </c>
      <c r="U253" s="100" t="s">
        <v>1033</v>
      </c>
      <c r="V253" s="13"/>
      <c r="W253" s="104">
        <v>8.7199000000000009</v>
      </c>
      <c r="X253" s="46" t="s">
        <v>27</v>
      </c>
      <c r="Y253" s="100" t="s">
        <v>1031</v>
      </c>
      <c r="Z253" s="13"/>
      <c r="AA253" s="46" t="s">
        <v>1057</v>
      </c>
      <c r="AB253" s="53"/>
      <c r="AC253" s="46" t="s">
        <v>1057</v>
      </c>
      <c r="AD253" s="53"/>
      <c r="AE253" s="46" t="s">
        <v>1057</v>
      </c>
      <c r="AF253" s="101"/>
      <c r="AG253" s="100" t="s">
        <v>1187</v>
      </c>
      <c r="AH253" s="50"/>
      <c r="AI253" s="46">
        <v>1.2974324117599401</v>
      </c>
      <c r="AJ253" s="51"/>
      <c r="AK253" s="108">
        <v>2.95</v>
      </c>
      <c r="AL253" s="101"/>
      <c r="AM253" s="104">
        <v>13.416666666666666</v>
      </c>
      <c r="AN253" s="53"/>
      <c r="AO253" s="46" t="s">
        <v>1057</v>
      </c>
      <c r="AP253" s="53"/>
      <c r="AQ253" s="46" t="s">
        <v>1057</v>
      </c>
      <c r="AR253" s="51"/>
      <c r="AS253" s="108">
        <v>4.6357615894039732</v>
      </c>
      <c r="AT253" s="62"/>
      <c r="AU253" s="108">
        <v>95.36423841059603</v>
      </c>
      <c r="AV253" s="101"/>
      <c r="AW253" s="109">
        <v>12200</v>
      </c>
    </row>
    <row r="254" spans="1:49" s="54" customFormat="1" ht="15.75" customHeight="1" x14ac:dyDescent="0.2">
      <c r="A254" s="8" t="s">
        <v>385</v>
      </c>
      <c r="B254" s="8" t="s">
        <v>386</v>
      </c>
      <c r="D254" s="108">
        <v>12.305099999999999</v>
      </c>
      <c r="E254" s="46" t="s">
        <v>27</v>
      </c>
      <c r="F254" s="108" t="s">
        <v>966</v>
      </c>
      <c r="G254" s="86" t="s">
        <v>1007</v>
      </c>
      <c r="H254" s="13"/>
      <c r="I254" s="111">
        <v>0.49395</v>
      </c>
      <c r="J254" s="46" t="s">
        <v>29</v>
      </c>
      <c r="K254" s="104" t="s">
        <v>28</v>
      </c>
      <c r="L254" s="47"/>
      <c r="M254" s="108">
        <v>11.404400000000001</v>
      </c>
      <c r="N254" s="46" t="s">
        <v>27</v>
      </c>
      <c r="O254" s="108" t="s">
        <v>966</v>
      </c>
      <c r="P254" s="100" t="s">
        <v>1007</v>
      </c>
      <c r="Q254" s="13"/>
      <c r="R254" s="104">
        <v>27.3996</v>
      </c>
      <c r="S254" s="46" t="s">
        <v>26</v>
      </c>
      <c r="T254" s="104" t="s">
        <v>28</v>
      </c>
      <c r="U254" s="100" t="s">
        <v>1018</v>
      </c>
      <c r="V254" s="13"/>
      <c r="W254" s="108">
        <v>13.3804</v>
      </c>
      <c r="X254" s="46" t="s">
        <v>27</v>
      </c>
      <c r="Y254" s="100" t="s">
        <v>1167</v>
      </c>
      <c r="Z254" s="13"/>
      <c r="AA254" s="104">
        <v>78.2</v>
      </c>
      <c r="AB254" s="53"/>
      <c r="AC254" s="104">
        <v>78.099999999999994</v>
      </c>
      <c r="AD254" s="53"/>
      <c r="AE254" s="104">
        <v>79.5</v>
      </c>
      <c r="AF254" s="101"/>
      <c r="AG254" s="100" t="s">
        <v>1187</v>
      </c>
      <c r="AH254" s="50"/>
      <c r="AI254" s="46">
        <v>1.68714140417824</v>
      </c>
      <c r="AJ254" s="51"/>
      <c r="AK254" s="104">
        <v>2.0499999999999998</v>
      </c>
      <c r="AL254" s="101"/>
      <c r="AM254" s="104">
        <v>11.533333333333333</v>
      </c>
      <c r="AN254" s="53"/>
      <c r="AO254" s="46" t="s">
        <v>1057</v>
      </c>
      <c r="AP254" s="53"/>
      <c r="AQ254" s="46" t="s">
        <v>1057</v>
      </c>
      <c r="AR254" s="51"/>
      <c r="AS254" s="106">
        <v>10.909090909090908</v>
      </c>
      <c r="AT254" s="62"/>
      <c r="AU254" s="106">
        <v>89.090909090909093</v>
      </c>
      <c r="AV254" s="101"/>
      <c r="AW254" s="109">
        <v>11800</v>
      </c>
    </row>
    <row r="255" spans="1:49" s="54" customFormat="1" ht="15.75" customHeight="1" x14ac:dyDescent="0.2">
      <c r="A255" s="8" t="s">
        <v>401</v>
      </c>
      <c r="B255" s="8" t="s">
        <v>402</v>
      </c>
      <c r="D255" s="108">
        <v>13.031599999999999</v>
      </c>
      <c r="E255" s="46" t="s">
        <v>27</v>
      </c>
      <c r="F255" s="104" t="s">
        <v>28</v>
      </c>
      <c r="G255" s="86" t="s">
        <v>996</v>
      </c>
      <c r="H255" s="13"/>
      <c r="I255" s="112">
        <v>0.68586999999999998</v>
      </c>
      <c r="J255" s="46" t="s">
        <v>26</v>
      </c>
      <c r="K255" s="104" t="s">
        <v>28</v>
      </c>
      <c r="L255" s="47"/>
      <c r="M255" s="108">
        <v>10.2119</v>
      </c>
      <c r="N255" s="46" t="s">
        <v>26</v>
      </c>
      <c r="O255" s="104" t="s">
        <v>28</v>
      </c>
      <c r="P255" s="100" t="s">
        <v>1084</v>
      </c>
      <c r="Q255" s="13"/>
      <c r="R255" s="104">
        <v>30.1021</v>
      </c>
      <c r="S255" s="46" t="s">
        <v>26</v>
      </c>
      <c r="T255" s="108" t="s">
        <v>966</v>
      </c>
      <c r="U255" s="100" t="s">
        <v>1032</v>
      </c>
      <c r="V255" s="13"/>
      <c r="W255" s="104">
        <v>10.7461</v>
      </c>
      <c r="X255" s="46" t="s">
        <v>26</v>
      </c>
      <c r="Y255" s="100" t="s">
        <v>1168</v>
      </c>
      <c r="Z255" s="13"/>
      <c r="AA255" s="46" t="s">
        <v>1057</v>
      </c>
      <c r="AB255" s="53"/>
      <c r="AC255" s="46" t="s">
        <v>1057</v>
      </c>
      <c r="AD255" s="53"/>
      <c r="AE255" s="46" t="s">
        <v>1057</v>
      </c>
      <c r="AF255" s="101"/>
      <c r="AG255" s="100" t="s">
        <v>1187</v>
      </c>
      <c r="AH255" s="50"/>
      <c r="AI255" s="46">
        <v>2.9724359449248801</v>
      </c>
      <c r="AJ255" s="51"/>
      <c r="AK255" s="104">
        <v>2.2999999999999998</v>
      </c>
      <c r="AL255" s="101"/>
      <c r="AM255" s="108">
        <v>18.183333333333334</v>
      </c>
      <c r="AN255" s="53"/>
      <c r="AO255" s="46" t="s">
        <v>1057</v>
      </c>
      <c r="AP255" s="53"/>
      <c r="AQ255" s="46" t="s">
        <v>1057</v>
      </c>
      <c r="AR255" s="51"/>
      <c r="AS255" s="108">
        <v>4.1666666666666661</v>
      </c>
      <c r="AT255" s="62"/>
      <c r="AU255" s="108">
        <v>95.833333333333343</v>
      </c>
      <c r="AV255" s="101"/>
      <c r="AW255" s="109">
        <v>15300</v>
      </c>
    </row>
    <row r="256" spans="1:49" s="54" customFormat="1" ht="15.75" customHeight="1" x14ac:dyDescent="0.2">
      <c r="A256" s="8" t="s">
        <v>441</v>
      </c>
      <c r="B256" s="8" t="s">
        <v>442</v>
      </c>
      <c r="D256" s="108">
        <v>11.7737</v>
      </c>
      <c r="E256" s="46" t="s">
        <v>27</v>
      </c>
      <c r="F256" s="108" t="s">
        <v>966</v>
      </c>
      <c r="G256" s="86" t="s">
        <v>996</v>
      </c>
      <c r="H256" s="13"/>
      <c r="I256" s="110">
        <v>0.33259</v>
      </c>
      <c r="J256" s="46" t="s">
        <v>27</v>
      </c>
      <c r="K256" s="106" t="s">
        <v>30</v>
      </c>
      <c r="L256" s="47"/>
      <c r="M256" s="104">
        <v>8.9799000000000007</v>
      </c>
      <c r="N256" s="46" t="s">
        <v>27</v>
      </c>
      <c r="O256" s="104" t="s">
        <v>28</v>
      </c>
      <c r="P256" s="100" t="s">
        <v>1043</v>
      </c>
      <c r="Q256" s="13"/>
      <c r="R256" s="106">
        <v>16.696000000000002</v>
      </c>
      <c r="S256" s="46" t="s">
        <v>26</v>
      </c>
      <c r="T256" s="106" t="s">
        <v>30</v>
      </c>
      <c r="U256" s="100" t="s">
        <v>1122</v>
      </c>
      <c r="V256" s="13"/>
      <c r="W256" s="104">
        <v>10.4437</v>
      </c>
      <c r="X256" s="46" t="s">
        <v>29</v>
      </c>
      <c r="Y256" s="100" t="s">
        <v>983</v>
      </c>
      <c r="Z256" s="13"/>
      <c r="AA256" s="46" t="s">
        <v>1057</v>
      </c>
      <c r="AB256" s="53"/>
      <c r="AC256" s="46" t="s">
        <v>1057</v>
      </c>
      <c r="AD256" s="53"/>
      <c r="AE256" s="46" t="s">
        <v>1057</v>
      </c>
      <c r="AF256" s="101"/>
      <c r="AG256" s="100" t="s">
        <v>1187</v>
      </c>
      <c r="AH256" s="50"/>
      <c r="AI256" s="46">
        <v>26.565279729869999</v>
      </c>
      <c r="AJ256" s="51"/>
      <c r="AK256" s="104">
        <v>2.2333333333333334</v>
      </c>
      <c r="AL256" s="101"/>
      <c r="AM256" s="106">
        <v>10.466666666666667</v>
      </c>
      <c r="AN256" s="53"/>
      <c r="AO256" s="46" t="s">
        <v>1057</v>
      </c>
      <c r="AP256" s="53"/>
      <c r="AQ256" s="46" t="s">
        <v>1057</v>
      </c>
      <c r="AR256" s="51"/>
      <c r="AS256" s="104">
        <v>8.2191780821917799</v>
      </c>
      <c r="AT256" s="62"/>
      <c r="AU256" s="104">
        <v>91.780821917808225</v>
      </c>
      <c r="AV256" s="101"/>
      <c r="AW256" s="105">
        <v>10900</v>
      </c>
    </row>
    <row r="257" spans="1:49" s="54" customFormat="1" ht="15.75" customHeight="1" x14ac:dyDescent="0.2">
      <c r="A257" s="8" t="s">
        <v>553</v>
      </c>
      <c r="B257" s="8" t="s">
        <v>554</v>
      </c>
      <c r="D257" s="104">
        <v>10.2135</v>
      </c>
      <c r="E257" s="46" t="s">
        <v>27</v>
      </c>
      <c r="F257" s="108" t="s">
        <v>966</v>
      </c>
      <c r="G257" s="86" t="s">
        <v>1000</v>
      </c>
      <c r="H257" s="13"/>
      <c r="I257" s="110">
        <v>0.26096999999999998</v>
      </c>
      <c r="J257" s="46" t="s">
        <v>27</v>
      </c>
      <c r="K257" s="106" t="s">
        <v>30</v>
      </c>
      <c r="L257" s="47"/>
      <c r="M257" s="104">
        <v>9.7883999999999993</v>
      </c>
      <c r="N257" s="46" t="s">
        <v>27</v>
      </c>
      <c r="O257" s="106" t="s">
        <v>30</v>
      </c>
      <c r="P257" s="100" t="s">
        <v>981</v>
      </c>
      <c r="Q257" s="13"/>
      <c r="R257" s="108">
        <v>47.839199999999998</v>
      </c>
      <c r="S257" s="46" t="s">
        <v>27</v>
      </c>
      <c r="T257" s="104" t="s">
        <v>28</v>
      </c>
      <c r="U257" s="100" t="s">
        <v>977</v>
      </c>
      <c r="V257" s="13"/>
      <c r="W257" s="108">
        <v>18.526700000000002</v>
      </c>
      <c r="X257" s="46" t="s">
        <v>26</v>
      </c>
      <c r="Y257" s="100" t="s">
        <v>1016</v>
      </c>
      <c r="Z257" s="13"/>
      <c r="AA257" s="46" t="s">
        <v>1057</v>
      </c>
      <c r="AB257" s="53"/>
      <c r="AC257" s="46" t="s">
        <v>1057</v>
      </c>
      <c r="AD257" s="53"/>
      <c r="AE257" s="46" t="s">
        <v>1057</v>
      </c>
      <c r="AF257" s="101"/>
      <c r="AG257" s="100" t="s">
        <v>1187</v>
      </c>
      <c r="AH257" s="50"/>
      <c r="AI257" s="46">
        <v>3.806978061757E-2</v>
      </c>
      <c r="AJ257" s="51"/>
      <c r="AK257" s="108">
        <v>2.4166666666666665</v>
      </c>
      <c r="AL257" s="101"/>
      <c r="AM257" s="106">
        <v>10.616666666666667</v>
      </c>
      <c r="AN257" s="53"/>
      <c r="AO257" s="46" t="s">
        <v>1057</v>
      </c>
      <c r="AP257" s="53"/>
      <c r="AQ257" s="46" t="s">
        <v>1057</v>
      </c>
      <c r="AR257" s="51"/>
      <c r="AS257" s="104">
        <v>8.2191780821917799</v>
      </c>
      <c r="AT257" s="62"/>
      <c r="AU257" s="104">
        <v>91.780821917808225</v>
      </c>
      <c r="AV257" s="101"/>
      <c r="AW257" s="107">
        <v>8200</v>
      </c>
    </row>
    <row r="258" spans="1:49" s="54" customFormat="1" x14ac:dyDescent="0.2">
      <c r="A258" s="8"/>
      <c r="B258" s="8"/>
      <c r="D258" s="82"/>
      <c r="E258" s="46"/>
      <c r="F258" s="83"/>
      <c r="G258" s="72"/>
      <c r="H258" s="13"/>
      <c r="I258" s="68"/>
      <c r="J258" s="46"/>
      <c r="K258" s="73"/>
      <c r="L258" s="47"/>
      <c r="M258" s="82"/>
      <c r="N258" s="46"/>
      <c r="O258" s="46"/>
      <c r="P258" s="72"/>
      <c r="Q258" s="48"/>
      <c r="R258" s="82"/>
      <c r="S258" s="46"/>
      <c r="T258" s="46"/>
      <c r="U258" s="72"/>
      <c r="V258" s="48"/>
      <c r="W258" s="52"/>
      <c r="X258" s="48"/>
      <c r="Y258" s="11"/>
      <c r="Z258" s="48"/>
      <c r="AA258" s="46"/>
      <c r="AB258" s="46"/>
      <c r="AC258" s="72"/>
      <c r="AD258" s="48"/>
      <c r="AE258" s="46"/>
      <c r="AF258" s="53"/>
      <c r="AG258" s="46"/>
      <c r="AH258" s="53"/>
      <c r="AI258" s="46"/>
      <c r="AJ258" s="48"/>
      <c r="AK258" s="49"/>
      <c r="AL258" s="50"/>
      <c r="AM258" s="49"/>
      <c r="AN258" s="51"/>
      <c r="AO258" s="46"/>
      <c r="AP258" s="48"/>
      <c r="AQ258" s="46"/>
      <c r="AR258" s="53"/>
      <c r="AS258" s="46"/>
      <c r="AT258" s="53"/>
      <c r="AU258" s="46"/>
      <c r="AV258" s="51"/>
      <c r="AW258" s="49"/>
    </row>
    <row r="259" spans="1:49" s="36" customFormat="1" ht="15.75" customHeight="1" x14ac:dyDescent="0.2">
      <c r="A259" s="74"/>
      <c r="B259" s="75" t="s">
        <v>948</v>
      </c>
      <c r="C259" s="21"/>
      <c r="D259" s="76"/>
      <c r="E259" s="76"/>
      <c r="F259" s="76"/>
      <c r="G259" s="76"/>
      <c r="H259" s="77"/>
      <c r="I259" s="76"/>
      <c r="J259" s="76"/>
      <c r="K259" s="76"/>
      <c r="L259" s="78"/>
      <c r="M259" s="76"/>
      <c r="N259" s="76"/>
      <c r="O259" s="76"/>
      <c r="P259" s="76"/>
      <c r="Q259" s="77"/>
      <c r="R259" s="76"/>
      <c r="S259" s="76"/>
      <c r="T259" s="79"/>
      <c r="U259" s="79"/>
      <c r="V259" s="80"/>
      <c r="W259" s="79"/>
      <c r="X259" s="21"/>
      <c r="Y259" s="79"/>
      <c r="Z259" s="21"/>
      <c r="AA259" s="79"/>
      <c r="AB259" s="76"/>
      <c r="AC259" s="79"/>
      <c r="AD259" s="21"/>
      <c r="AE259" s="79"/>
      <c r="AF259" s="21"/>
      <c r="AG259" s="81"/>
      <c r="AH259" s="21"/>
      <c r="AI259" s="81"/>
      <c r="AJ259" s="21"/>
      <c r="AK259" s="81"/>
      <c r="AM259" s="81"/>
      <c r="AO259" s="81"/>
      <c r="AQ259" s="81"/>
      <c r="AS259" s="81"/>
      <c r="AU259" s="81"/>
      <c r="AW259" s="81"/>
    </row>
    <row r="260" spans="1:49" s="54" customFormat="1" ht="15.75" customHeight="1" x14ac:dyDescent="0.2">
      <c r="A260" s="8" t="s">
        <v>47</v>
      </c>
      <c r="B260" s="8" t="s">
        <v>48</v>
      </c>
      <c r="D260" s="104">
        <v>10.770899999999999</v>
      </c>
      <c r="E260" s="46" t="s">
        <v>27</v>
      </c>
      <c r="F260" s="104" t="s">
        <v>28</v>
      </c>
      <c r="G260" s="86" t="s">
        <v>993</v>
      </c>
      <c r="H260" s="13"/>
      <c r="I260" s="111">
        <v>0.49554999999999999</v>
      </c>
      <c r="J260" s="46" t="s">
        <v>26</v>
      </c>
      <c r="K260" s="104" t="s">
        <v>28</v>
      </c>
      <c r="L260" s="47"/>
      <c r="M260" s="108">
        <v>11.266400000000001</v>
      </c>
      <c r="N260" s="46" t="s">
        <v>29</v>
      </c>
      <c r="O260" s="104" t="s">
        <v>28</v>
      </c>
      <c r="P260" s="100" t="s">
        <v>1015</v>
      </c>
      <c r="Q260" s="13"/>
      <c r="R260" s="104">
        <v>25.724699999999999</v>
      </c>
      <c r="S260" s="46" t="s">
        <v>26</v>
      </c>
      <c r="T260" s="106" t="s">
        <v>30</v>
      </c>
      <c r="U260" s="100" t="s">
        <v>1124</v>
      </c>
      <c r="V260" s="13"/>
      <c r="W260" s="108">
        <v>12.694900000000001</v>
      </c>
      <c r="X260" s="46" t="s">
        <v>26</v>
      </c>
      <c r="Y260" s="100" t="s">
        <v>1015</v>
      </c>
      <c r="Z260" s="13"/>
      <c r="AA260" s="104">
        <v>74.900000000000006</v>
      </c>
      <c r="AB260" s="53"/>
      <c r="AC260" s="104">
        <v>76.099999999999994</v>
      </c>
      <c r="AD260" s="53"/>
      <c r="AE260" s="104">
        <v>77</v>
      </c>
      <c r="AF260" s="101"/>
      <c r="AG260" s="100" t="s">
        <v>1187</v>
      </c>
      <c r="AH260" s="50"/>
      <c r="AI260" s="46">
        <v>1.19085118465064</v>
      </c>
      <c r="AJ260" s="51"/>
      <c r="AK260" s="106">
        <v>1.85</v>
      </c>
      <c r="AL260" s="101"/>
      <c r="AM260" s="104">
        <v>11.933333333333334</v>
      </c>
      <c r="AN260" s="53"/>
      <c r="AO260" s="104">
        <v>3.9666666666666668</v>
      </c>
      <c r="AP260" s="53"/>
      <c r="AQ260" s="106">
        <v>12.516666666666667</v>
      </c>
      <c r="AR260" s="51"/>
      <c r="AS260" s="108">
        <v>4.6357615894039732</v>
      </c>
      <c r="AT260" s="62"/>
      <c r="AU260" s="108">
        <v>95.36423841059603</v>
      </c>
      <c r="AV260" s="101"/>
      <c r="AW260" s="105">
        <v>9400</v>
      </c>
    </row>
    <row r="261" spans="1:49" s="54" customFormat="1" ht="15.75" customHeight="1" x14ac:dyDescent="0.2">
      <c r="A261" s="8" t="s">
        <v>65</v>
      </c>
      <c r="B261" s="8" t="s">
        <v>66</v>
      </c>
      <c r="D261" s="104">
        <v>9.9507999999999992</v>
      </c>
      <c r="E261" s="46" t="s">
        <v>27</v>
      </c>
      <c r="F261" s="104" t="s">
        <v>28</v>
      </c>
      <c r="G261" s="86" t="s">
        <v>987</v>
      </c>
      <c r="H261" s="13"/>
      <c r="I261" s="111">
        <v>0.44183</v>
      </c>
      <c r="J261" s="46" t="s">
        <v>26</v>
      </c>
      <c r="K261" s="104" t="s">
        <v>28</v>
      </c>
      <c r="L261" s="47"/>
      <c r="M261" s="108">
        <v>11.7822</v>
      </c>
      <c r="N261" s="46" t="s">
        <v>27</v>
      </c>
      <c r="O261" s="104" t="s">
        <v>28</v>
      </c>
      <c r="P261" s="100" t="s">
        <v>985</v>
      </c>
      <c r="Q261" s="13"/>
      <c r="R261" s="108">
        <v>39.412700000000001</v>
      </c>
      <c r="S261" s="46" t="s">
        <v>29</v>
      </c>
      <c r="T261" s="108" t="s">
        <v>966</v>
      </c>
      <c r="U261" s="100" t="s">
        <v>1036</v>
      </c>
      <c r="V261" s="13"/>
      <c r="W261" s="108">
        <v>14.7791</v>
      </c>
      <c r="X261" s="46" t="s">
        <v>26</v>
      </c>
      <c r="Y261" s="100" t="s">
        <v>975</v>
      </c>
      <c r="Z261" s="13"/>
      <c r="AA261" s="46" t="s">
        <v>1057</v>
      </c>
      <c r="AB261" s="53"/>
      <c r="AC261" s="46" t="s">
        <v>1057</v>
      </c>
      <c r="AD261" s="53"/>
      <c r="AE261" s="46" t="s">
        <v>1057</v>
      </c>
      <c r="AF261" s="101"/>
      <c r="AG261" s="100" t="s">
        <v>1187</v>
      </c>
      <c r="AH261" s="50"/>
      <c r="AI261" s="46">
        <v>0.82398196722216999</v>
      </c>
      <c r="AJ261" s="51"/>
      <c r="AK261" s="106">
        <v>1.2666666666666666</v>
      </c>
      <c r="AL261" s="101"/>
      <c r="AM261" s="104">
        <v>11.033333333333333</v>
      </c>
      <c r="AN261" s="53"/>
      <c r="AO261" s="104">
        <v>3.7666666666666666</v>
      </c>
      <c r="AP261" s="53"/>
      <c r="AQ261" s="106">
        <v>12.4</v>
      </c>
      <c r="AR261" s="51"/>
      <c r="AS261" s="108">
        <v>4.2328042328042326</v>
      </c>
      <c r="AT261" s="62"/>
      <c r="AU261" s="108">
        <v>95.767195767195773</v>
      </c>
      <c r="AV261" s="101"/>
      <c r="AW261" s="105">
        <v>9500</v>
      </c>
    </row>
    <row r="262" spans="1:49" s="54" customFormat="1" ht="15.75" customHeight="1" x14ac:dyDescent="0.2">
      <c r="A262" s="8" t="s">
        <v>110</v>
      </c>
      <c r="B262" s="8" t="s">
        <v>111</v>
      </c>
      <c r="D262" s="104">
        <v>10.170199999999999</v>
      </c>
      <c r="E262" s="46" t="s">
        <v>27</v>
      </c>
      <c r="F262" s="108" t="s">
        <v>966</v>
      </c>
      <c r="G262" s="86" t="s">
        <v>984</v>
      </c>
      <c r="H262" s="13"/>
      <c r="I262" s="111">
        <v>0.37296000000000001</v>
      </c>
      <c r="J262" s="46" t="s">
        <v>27</v>
      </c>
      <c r="K262" s="104" t="s">
        <v>28</v>
      </c>
      <c r="L262" s="47"/>
      <c r="M262" s="104">
        <v>7.4314</v>
      </c>
      <c r="N262" s="46" t="s">
        <v>27</v>
      </c>
      <c r="O262" s="106" t="s">
        <v>30</v>
      </c>
      <c r="P262" s="100" t="s">
        <v>974</v>
      </c>
      <c r="Q262" s="13"/>
      <c r="R262" s="104">
        <v>27.0427</v>
      </c>
      <c r="S262" s="46" t="s">
        <v>27</v>
      </c>
      <c r="T262" s="104" t="s">
        <v>28</v>
      </c>
      <c r="U262" s="100" t="s">
        <v>981</v>
      </c>
      <c r="V262" s="13"/>
      <c r="W262" s="104">
        <v>10.688000000000001</v>
      </c>
      <c r="X262" s="46" t="s">
        <v>27</v>
      </c>
      <c r="Y262" s="100" t="s">
        <v>1097</v>
      </c>
      <c r="Z262" s="13"/>
      <c r="AA262" s="106">
        <v>87.3</v>
      </c>
      <c r="AB262" s="53"/>
      <c r="AC262" s="106">
        <v>86.3</v>
      </c>
      <c r="AD262" s="53"/>
      <c r="AE262" s="106">
        <v>83.9</v>
      </c>
      <c r="AF262" s="101"/>
      <c r="AG262" s="100" t="s">
        <v>1187</v>
      </c>
      <c r="AH262" s="50"/>
      <c r="AI262" s="46">
        <v>3.54551863684723</v>
      </c>
      <c r="AJ262" s="51"/>
      <c r="AK262" s="106">
        <v>1.4</v>
      </c>
      <c r="AL262" s="101"/>
      <c r="AM262" s="104">
        <v>11.783333333333333</v>
      </c>
      <c r="AN262" s="53"/>
      <c r="AO262" s="104">
        <v>3.95</v>
      </c>
      <c r="AP262" s="53"/>
      <c r="AQ262" s="106">
        <v>13.65</v>
      </c>
      <c r="AR262" s="51"/>
      <c r="AS262" s="108">
        <v>4.2328042328042326</v>
      </c>
      <c r="AT262" s="62"/>
      <c r="AU262" s="108">
        <v>95.767195767195773</v>
      </c>
      <c r="AV262" s="101"/>
      <c r="AW262" s="105">
        <v>9100</v>
      </c>
    </row>
    <row r="263" spans="1:49" s="54" customFormat="1" ht="15.75" customHeight="1" x14ac:dyDescent="0.2">
      <c r="A263" s="8" t="s">
        <v>122</v>
      </c>
      <c r="B263" s="8" t="s">
        <v>123</v>
      </c>
      <c r="D263" s="104">
        <v>9.3216999999999999</v>
      </c>
      <c r="E263" s="46" t="s">
        <v>26</v>
      </c>
      <c r="F263" s="104" t="s">
        <v>28</v>
      </c>
      <c r="G263" s="86" t="s">
        <v>1005</v>
      </c>
      <c r="H263" s="13"/>
      <c r="I263" s="111">
        <v>0.54085000000000005</v>
      </c>
      <c r="J263" s="46" t="s">
        <v>26</v>
      </c>
      <c r="K263" s="104" t="s">
        <v>28</v>
      </c>
      <c r="L263" s="47"/>
      <c r="M263" s="106">
        <v>3.9449999999999998</v>
      </c>
      <c r="N263" s="46" t="s">
        <v>26</v>
      </c>
      <c r="O263" s="106" t="s">
        <v>30</v>
      </c>
      <c r="P263" s="100" t="s">
        <v>1058</v>
      </c>
      <c r="Q263" s="13"/>
      <c r="R263" s="106">
        <v>13.044</v>
      </c>
      <c r="S263" s="46" t="s">
        <v>29</v>
      </c>
      <c r="T263" s="106" t="s">
        <v>30</v>
      </c>
      <c r="U263" s="100" t="s">
        <v>1031</v>
      </c>
      <c r="V263" s="13"/>
      <c r="W263" s="104">
        <v>7.8585000000000003</v>
      </c>
      <c r="X263" s="46" t="s">
        <v>27</v>
      </c>
      <c r="Y263" s="100" t="s">
        <v>1146</v>
      </c>
      <c r="Z263" s="13"/>
      <c r="AA263" s="46" t="s">
        <v>1057</v>
      </c>
      <c r="AB263" s="53"/>
      <c r="AC263" s="46" t="s">
        <v>1057</v>
      </c>
      <c r="AD263" s="53"/>
      <c r="AE263" s="46" t="s">
        <v>1057</v>
      </c>
      <c r="AF263" s="101"/>
      <c r="AG263" s="100" t="s">
        <v>1187</v>
      </c>
      <c r="AH263" s="50"/>
      <c r="AI263" s="46">
        <v>14.3859330186057</v>
      </c>
      <c r="AJ263" s="51"/>
      <c r="AK263" s="106">
        <v>1.2666666666666666</v>
      </c>
      <c r="AL263" s="101"/>
      <c r="AM263" s="104">
        <v>10.916666666666666</v>
      </c>
      <c r="AN263" s="53"/>
      <c r="AO263" s="104">
        <v>4.0166666666666666</v>
      </c>
      <c r="AP263" s="53"/>
      <c r="AQ263" s="108">
        <v>23.366666666666667</v>
      </c>
      <c r="AR263" s="51"/>
      <c r="AS263" s="108">
        <v>4.2328042328042326</v>
      </c>
      <c r="AT263" s="62"/>
      <c r="AU263" s="108">
        <v>95.767195767195773</v>
      </c>
      <c r="AV263" s="101"/>
      <c r="AW263" s="105">
        <v>9400</v>
      </c>
    </row>
    <row r="264" spans="1:49" s="54" customFormat="1" ht="15.75" customHeight="1" x14ac:dyDescent="0.2">
      <c r="A264" s="8" t="s">
        <v>165</v>
      </c>
      <c r="B264" s="8" t="s">
        <v>166</v>
      </c>
      <c r="D264" s="104">
        <v>11.071</v>
      </c>
      <c r="E264" s="46" t="s">
        <v>27</v>
      </c>
      <c r="F264" s="104" t="s">
        <v>28</v>
      </c>
      <c r="G264" s="86" t="s">
        <v>985</v>
      </c>
      <c r="H264" s="13"/>
      <c r="I264" s="111">
        <v>0.54057999999999995</v>
      </c>
      <c r="J264" s="46" t="s">
        <v>29</v>
      </c>
      <c r="K264" s="106" t="s">
        <v>30</v>
      </c>
      <c r="L264" s="47"/>
      <c r="M264" s="108">
        <v>10.2277</v>
      </c>
      <c r="N264" s="46" t="s">
        <v>27</v>
      </c>
      <c r="O264" s="104" t="s">
        <v>28</v>
      </c>
      <c r="P264" s="100" t="s">
        <v>999</v>
      </c>
      <c r="Q264" s="13"/>
      <c r="R264" s="104">
        <v>20.995999999999999</v>
      </c>
      <c r="S264" s="46" t="s">
        <v>26</v>
      </c>
      <c r="T264" s="106" t="s">
        <v>30</v>
      </c>
      <c r="U264" s="100" t="s">
        <v>1126</v>
      </c>
      <c r="V264" s="13"/>
      <c r="W264" s="104">
        <v>10.0549</v>
      </c>
      <c r="X264" s="46" t="s">
        <v>29</v>
      </c>
      <c r="Y264" s="100" t="s">
        <v>971</v>
      </c>
      <c r="Z264" s="13"/>
      <c r="AA264" s="46" t="s">
        <v>1057</v>
      </c>
      <c r="AB264" s="53"/>
      <c r="AC264" s="46" t="s">
        <v>1057</v>
      </c>
      <c r="AD264" s="53"/>
      <c r="AE264" s="46" t="s">
        <v>1057</v>
      </c>
      <c r="AF264" s="101"/>
      <c r="AG264" s="100" t="s">
        <v>1187</v>
      </c>
      <c r="AH264" s="50"/>
      <c r="AI264" s="46">
        <v>2.6573474138841799</v>
      </c>
      <c r="AJ264" s="51"/>
      <c r="AK264" s="104">
        <v>1.8666666666666667</v>
      </c>
      <c r="AL264" s="101"/>
      <c r="AM264" s="108">
        <v>16.033333333333335</v>
      </c>
      <c r="AN264" s="53"/>
      <c r="AO264" s="108">
        <v>4.2333333333333334</v>
      </c>
      <c r="AP264" s="53"/>
      <c r="AQ264" s="108">
        <v>22.966666666666665</v>
      </c>
      <c r="AR264" s="51"/>
      <c r="AS264" s="108">
        <v>4.6357615894039732</v>
      </c>
      <c r="AT264" s="62"/>
      <c r="AU264" s="108">
        <v>95.36423841059603</v>
      </c>
      <c r="AV264" s="101"/>
      <c r="AW264" s="105">
        <v>9700</v>
      </c>
    </row>
    <row r="265" spans="1:49" s="54" customFormat="1" ht="15.75" customHeight="1" x14ac:dyDescent="0.2">
      <c r="A265" s="8" t="s">
        <v>263</v>
      </c>
      <c r="B265" s="8" t="s">
        <v>264</v>
      </c>
      <c r="D265" s="108">
        <v>12.103199999999999</v>
      </c>
      <c r="E265" s="46" t="s">
        <v>27</v>
      </c>
      <c r="F265" s="108" t="s">
        <v>966</v>
      </c>
      <c r="G265" s="86" t="s">
        <v>976</v>
      </c>
      <c r="H265" s="13"/>
      <c r="I265" s="112">
        <v>0.64356999999999998</v>
      </c>
      <c r="J265" s="46" t="s">
        <v>29</v>
      </c>
      <c r="K265" s="108" t="s">
        <v>966</v>
      </c>
      <c r="L265" s="47"/>
      <c r="M265" s="106">
        <v>5.1485000000000003</v>
      </c>
      <c r="N265" s="46" t="s">
        <v>27</v>
      </c>
      <c r="O265" s="106" t="s">
        <v>30</v>
      </c>
      <c r="P265" s="100" t="s">
        <v>1007</v>
      </c>
      <c r="Q265" s="13"/>
      <c r="R265" s="106">
        <v>18.040600000000001</v>
      </c>
      <c r="S265" s="46" t="s">
        <v>29</v>
      </c>
      <c r="T265" s="104" t="s">
        <v>28</v>
      </c>
      <c r="U265" s="100" t="s">
        <v>1034</v>
      </c>
      <c r="V265" s="13"/>
      <c r="W265" s="104">
        <v>7.7022000000000004</v>
      </c>
      <c r="X265" s="46" t="s">
        <v>29</v>
      </c>
      <c r="Y265" s="100" t="s">
        <v>1084</v>
      </c>
      <c r="Z265" s="13"/>
      <c r="AA265" s="46" t="s">
        <v>1057</v>
      </c>
      <c r="AB265" s="53"/>
      <c r="AC265" s="46" t="s">
        <v>1057</v>
      </c>
      <c r="AD265" s="53"/>
      <c r="AE265" s="46" t="s">
        <v>1057</v>
      </c>
      <c r="AF265" s="101"/>
      <c r="AG265" s="100" t="s">
        <v>1187</v>
      </c>
      <c r="AH265" s="50"/>
      <c r="AI265" s="46">
        <v>0.96246166534648003</v>
      </c>
      <c r="AJ265" s="51"/>
      <c r="AK265" s="108">
        <v>2.4833333333333334</v>
      </c>
      <c r="AL265" s="101"/>
      <c r="AM265" s="104">
        <v>13.25</v>
      </c>
      <c r="AN265" s="53"/>
      <c r="AO265" s="104">
        <v>3.7833333333333332</v>
      </c>
      <c r="AP265" s="53"/>
      <c r="AQ265" s="106">
        <v>13.733333333333333</v>
      </c>
      <c r="AR265" s="51"/>
      <c r="AS265" s="106">
        <v>11.328125</v>
      </c>
      <c r="AT265" s="62"/>
      <c r="AU265" s="106">
        <v>88.671875</v>
      </c>
      <c r="AV265" s="101"/>
      <c r="AW265" s="105">
        <v>9800</v>
      </c>
    </row>
    <row r="266" spans="1:49" s="54" customFormat="1" ht="15.75" customHeight="1" x14ac:dyDescent="0.2">
      <c r="A266" s="8" t="s">
        <v>287</v>
      </c>
      <c r="B266" s="8" t="s">
        <v>288</v>
      </c>
      <c r="D266" s="108">
        <v>11.999499999999999</v>
      </c>
      <c r="E266" s="46" t="s">
        <v>27</v>
      </c>
      <c r="F266" s="108" t="s">
        <v>966</v>
      </c>
      <c r="G266" s="86" t="s">
        <v>989</v>
      </c>
      <c r="H266" s="13"/>
      <c r="I266" s="111">
        <v>0.42901</v>
      </c>
      <c r="J266" s="46" t="s">
        <v>29</v>
      </c>
      <c r="K266" s="106" t="s">
        <v>30</v>
      </c>
      <c r="L266" s="47"/>
      <c r="M266" s="108">
        <v>11.2172</v>
      </c>
      <c r="N266" s="46" t="s">
        <v>26</v>
      </c>
      <c r="O266" s="104" t="s">
        <v>28</v>
      </c>
      <c r="P266" s="100" t="s">
        <v>1020</v>
      </c>
      <c r="Q266" s="13"/>
      <c r="R266" s="104">
        <v>22.169499999999999</v>
      </c>
      <c r="S266" s="46" t="s">
        <v>26</v>
      </c>
      <c r="T266" s="106" t="s">
        <v>30</v>
      </c>
      <c r="U266" s="100" t="s">
        <v>1018</v>
      </c>
      <c r="V266" s="13"/>
      <c r="W266" s="104">
        <v>7.8609999999999998</v>
      </c>
      <c r="X266" s="46" t="s">
        <v>26</v>
      </c>
      <c r="Y266" s="100" t="s">
        <v>975</v>
      </c>
      <c r="Z266" s="13"/>
      <c r="AA266" s="104">
        <v>75.3</v>
      </c>
      <c r="AB266" s="53"/>
      <c r="AC266" s="104">
        <v>74.400000000000006</v>
      </c>
      <c r="AD266" s="53"/>
      <c r="AE266" s="104">
        <v>74.8</v>
      </c>
      <c r="AF266" s="101"/>
      <c r="AG266" s="100" t="s">
        <v>1187</v>
      </c>
      <c r="AH266" s="50"/>
      <c r="AI266" s="46">
        <v>3.1843488138699798</v>
      </c>
      <c r="AJ266" s="51"/>
      <c r="AK266" s="106">
        <v>1.4333333333333333</v>
      </c>
      <c r="AL266" s="101"/>
      <c r="AM266" s="106">
        <v>10.566666666666666</v>
      </c>
      <c r="AN266" s="53"/>
      <c r="AO266" s="104">
        <v>3.8166666666666669</v>
      </c>
      <c r="AP266" s="53"/>
      <c r="AQ266" s="104">
        <v>15.35</v>
      </c>
      <c r="AR266" s="51"/>
      <c r="AS266" s="108">
        <v>4.2328042328042326</v>
      </c>
      <c r="AT266" s="62"/>
      <c r="AU266" s="108">
        <v>95.767195767195773</v>
      </c>
      <c r="AV266" s="101"/>
      <c r="AW266" s="105">
        <v>10700</v>
      </c>
    </row>
    <row r="267" spans="1:49" s="54" customFormat="1" ht="15.75" customHeight="1" x14ac:dyDescent="0.2">
      <c r="A267" s="8" t="s">
        <v>298</v>
      </c>
      <c r="B267" s="8" t="s">
        <v>299</v>
      </c>
      <c r="D267" s="108">
        <v>13.827</v>
      </c>
      <c r="E267" s="46" t="s">
        <v>27</v>
      </c>
      <c r="F267" s="108" t="s">
        <v>966</v>
      </c>
      <c r="G267" s="86" t="s">
        <v>989</v>
      </c>
      <c r="H267" s="13"/>
      <c r="I267" s="112">
        <v>0.61814999999999998</v>
      </c>
      <c r="J267" s="46" t="s">
        <v>27</v>
      </c>
      <c r="K267" s="104" t="s">
        <v>28</v>
      </c>
      <c r="L267" s="47"/>
      <c r="M267" s="108">
        <v>10.866400000000001</v>
      </c>
      <c r="N267" s="46" t="s">
        <v>29</v>
      </c>
      <c r="O267" s="108" t="s">
        <v>966</v>
      </c>
      <c r="P267" s="100" t="s">
        <v>1018</v>
      </c>
      <c r="Q267" s="13"/>
      <c r="R267" s="104">
        <v>25.3766</v>
      </c>
      <c r="S267" s="46" t="s">
        <v>27</v>
      </c>
      <c r="T267" s="108" t="s">
        <v>966</v>
      </c>
      <c r="U267" s="100" t="s">
        <v>1134</v>
      </c>
      <c r="V267" s="13"/>
      <c r="W267" s="104">
        <v>9.8581000000000003</v>
      </c>
      <c r="X267" s="46" t="s">
        <v>29</v>
      </c>
      <c r="Y267" s="100" t="s">
        <v>1007</v>
      </c>
      <c r="Z267" s="13"/>
      <c r="AA267" s="46" t="s">
        <v>1057</v>
      </c>
      <c r="AB267" s="53"/>
      <c r="AC267" s="46" t="s">
        <v>1057</v>
      </c>
      <c r="AD267" s="53"/>
      <c r="AE267" s="46" t="s">
        <v>1057</v>
      </c>
      <c r="AF267" s="101"/>
      <c r="AG267" s="100" t="s">
        <v>1187</v>
      </c>
      <c r="AH267" s="50"/>
      <c r="AI267" s="46">
        <v>3.3565749021678202</v>
      </c>
      <c r="AJ267" s="51"/>
      <c r="AK267" s="108">
        <v>2.4166666666666665</v>
      </c>
      <c r="AL267" s="101"/>
      <c r="AM267" s="108">
        <v>17.233333333333334</v>
      </c>
      <c r="AN267" s="53"/>
      <c r="AO267" s="104">
        <v>3.9333333333333331</v>
      </c>
      <c r="AP267" s="53"/>
      <c r="AQ267" s="104">
        <v>17.149999999999999</v>
      </c>
      <c r="AR267" s="51"/>
      <c r="AS267" s="106">
        <v>15.254237288135593</v>
      </c>
      <c r="AT267" s="62"/>
      <c r="AU267" s="106">
        <v>84.745762711864401</v>
      </c>
      <c r="AV267" s="101"/>
      <c r="AW267" s="109">
        <v>14700</v>
      </c>
    </row>
    <row r="268" spans="1:49" s="54" customFormat="1" ht="15.75" customHeight="1" x14ac:dyDescent="0.2">
      <c r="A268" s="8" t="s">
        <v>311</v>
      </c>
      <c r="B268" s="8" t="s">
        <v>312</v>
      </c>
      <c r="D268" s="108">
        <v>14.3651</v>
      </c>
      <c r="E268" s="46" t="s">
        <v>27</v>
      </c>
      <c r="F268" s="108" t="s">
        <v>966</v>
      </c>
      <c r="G268" s="86" t="s">
        <v>999</v>
      </c>
      <c r="H268" s="13"/>
      <c r="I268" s="111">
        <v>0.50092000000000003</v>
      </c>
      <c r="J268" s="46" t="s">
        <v>26</v>
      </c>
      <c r="K268" s="104" t="s">
        <v>28</v>
      </c>
      <c r="L268" s="47"/>
      <c r="M268" s="104">
        <v>7.1421999999999999</v>
      </c>
      <c r="N268" s="46" t="s">
        <v>27</v>
      </c>
      <c r="O268" s="104" t="s">
        <v>28</v>
      </c>
      <c r="P268" s="100" t="s">
        <v>1020</v>
      </c>
      <c r="Q268" s="13"/>
      <c r="R268" s="104">
        <v>20.521599999999999</v>
      </c>
      <c r="S268" s="46" t="s">
        <v>29</v>
      </c>
      <c r="T268" s="104" t="s">
        <v>28</v>
      </c>
      <c r="U268" s="100" t="s">
        <v>1006</v>
      </c>
      <c r="V268" s="13"/>
      <c r="W268" s="104">
        <v>9.3721999999999994</v>
      </c>
      <c r="X268" s="46" t="s">
        <v>26</v>
      </c>
      <c r="Y268" s="100" t="s">
        <v>1144</v>
      </c>
      <c r="Z268" s="13"/>
      <c r="AA268" s="46" t="s">
        <v>1057</v>
      </c>
      <c r="AB268" s="53"/>
      <c r="AC268" s="46" t="s">
        <v>1057</v>
      </c>
      <c r="AD268" s="53"/>
      <c r="AE268" s="46" t="s">
        <v>1057</v>
      </c>
      <c r="AF268" s="101"/>
      <c r="AG268" s="100" t="s">
        <v>1187</v>
      </c>
      <c r="AH268" s="50"/>
      <c r="AI268" s="46">
        <v>1.15013410430687</v>
      </c>
      <c r="AJ268" s="51"/>
      <c r="AK268" s="104">
        <v>2.3333333333333335</v>
      </c>
      <c r="AL268" s="101"/>
      <c r="AM268" s="104">
        <v>13.666666666666666</v>
      </c>
      <c r="AN268" s="53"/>
      <c r="AO268" s="104">
        <v>4.0333333333333332</v>
      </c>
      <c r="AP268" s="53"/>
      <c r="AQ268" s="106">
        <v>14.016666666666667</v>
      </c>
      <c r="AR268" s="51"/>
      <c r="AS268" s="106">
        <v>11.328125</v>
      </c>
      <c r="AT268" s="62"/>
      <c r="AU268" s="106">
        <v>88.671875</v>
      </c>
      <c r="AV268" s="101"/>
      <c r="AW268" s="105">
        <v>11400</v>
      </c>
    </row>
    <row r="269" spans="1:49" s="54" customFormat="1" ht="15.75" customHeight="1" x14ac:dyDescent="0.2">
      <c r="A269" s="8" t="s">
        <v>357</v>
      </c>
      <c r="B269" s="8" t="s">
        <v>358</v>
      </c>
      <c r="D269" s="108">
        <v>12.427099999999999</v>
      </c>
      <c r="E269" s="46" t="s">
        <v>26</v>
      </c>
      <c r="F269" s="104" t="s">
        <v>28</v>
      </c>
      <c r="G269" s="86" t="s">
        <v>970</v>
      </c>
      <c r="H269" s="13"/>
      <c r="I269" s="110">
        <v>0.24084</v>
      </c>
      <c r="J269" s="46" t="s">
        <v>26</v>
      </c>
      <c r="K269" s="106" t="s">
        <v>30</v>
      </c>
      <c r="L269" s="47"/>
      <c r="M269" s="104">
        <v>7.2732999999999999</v>
      </c>
      <c r="N269" s="46" t="s">
        <v>27</v>
      </c>
      <c r="O269" s="106" t="s">
        <v>30</v>
      </c>
      <c r="P269" s="100" t="s">
        <v>986</v>
      </c>
      <c r="Q269" s="13"/>
      <c r="R269" s="106">
        <v>15.7507</v>
      </c>
      <c r="S269" s="46" t="s">
        <v>26</v>
      </c>
      <c r="T269" s="106" t="s">
        <v>30</v>
      </c>
      <c r="U269" s="100" t="s">
        <v>1124</v>
      </c>
      <c r="V269" s="13"/>
      <c r="W269" s="106">
        <v>6.5991999999999997</v>
      </c>
      <c r="X269" s="46" t="s">
        <v>26</v>
      </c>
      <c r="Y269" s="100" t="s">
        <v>1149</v>
      </c>
      <c r="Z269" s="13"/>
      <c r="AA269" s="104">
        <v>86.3</v>
      </c>
      <c r="AB269" s="53"/>
      <c r="AC269" s="106">
        <v>88.3</v>
      </c>
      <c r="AD269" s="53"/>
      <c r="AE269" s="106">
        <v>85.3</v>
      </c>
      <c r="AF269" s="101"/>
      <c r="AG269" s="100" t="s">
        <v>1187</v>
      </c>
      <c r="AH269" s="50"/>
      <c r="AI269" s="46">
        <v>2.0766924935179101</v>
      </c>
      <c r="AJ269" s="51"/>
      <c r="AK269" s="108">
        <v>2.5166666666666666</v>
      </c>
      <c r="AL269" s="101"/>
      <c r="AM269" s="104">
        <v>12.85</v>
      </c>
      <c r="AN269" s="53"/>
      <c r="AO269" s="104">
        <v>3.8333333333333335</v>
      </c>
      <c r="AP269" s="53"/>
      <c r="AQ269" s="104">
        <v>17.516666666666666</v>
      </c>
      <c r="AR269" s="51"/>
      <c r="AS269" s="106">
        <v>11.328125</v>
      </c>
      <c r="AT269" s="62"/>
      <c r="AU269" s="106">
        <v>88.671875</v>
      </c>
      <c r="AV269" s="101"/>
      <c r="AW269" s="105">
        <v>10400</v>
      </c>
    </row>
    <row r="270" spans="1:49" s="54" customFormat="1" ht="15.75" customHeight="1" x14ac:dyDescent="0.2">
      <c r="A270" s="8" t="s">
        <v>383</v>
      </c>
      <c r="B270" s="8" t="s">
        <v>384</v>
      </c>
      <c r="D270" s="108">
        <v>14.290900000000001</v>
      </c>
      <c r="E270" s="46" t="s">
        <v>26</v>
      </c>
      <c r="F270" s="108" t="s">
        <v>966</v>
      </c>
      <c r="G270" s="86" t="s">
        <v>984</v>
      </c>
      <c r="H270" s="13"/>
      <c r="I270" s="112">
        <v>0.66188999999999998</v>
      </c>
      <c r="J270" s="46" t="s">
        <v>27</v>
      </c>
      <c r="K270" s="104" t="s">
        <v>28</v>
      </c>
      <c r="L270" s="47"/>
      <c r="M270" s="104">
        <v>9.0558999999999994</v>
      </c>
      <c r="N270" s="46" t="s">
        <v>29</v>
      </c>
      <c r="O270" s="104" t="s">
        <v>28</v>
      </c>
      <c r="P270" s="100" t="s">
        <v>1007</v>
      </c>
      <c r="Q270" s="13"/>
      <c r="R270" s="106">
        <v>16.788</v>
      </c>
      <c r="S270" s="46" t="s">
        <v>29</v>
      </c>
      <c r="T270" s="104" t="s">
        <v>28</v>
      </c>
      <c r="U270" s="100" t="s">
        <v>1126</v>
      </c>
      <c r="V270" s="13"/>
      <c r="W270" s="104">
        <v>7.3110999999999997</v>
      </c>
      <c r="X270" s="46" t="s">
        <v>26</v>
      </c>
      <c r="Y270" s="100" t="s">
        <v>971</v>
      </c>
      <c r="Z270" s="13"/>
      <c r="AA270" s="106">
        <v>92</v>
      </c>
      <c r="AB270" s="53"/>
      <c r="AC270" s="106">
        <v>92.6</v>
      </c>
      <c r="AD270" s="53"/>
      <c r="AE270" s="106">
        <v>85.7</v>
      </c>
      <c r="AF270" s="101"/>
      <c r="AG270" s="100" t="s">
        <v>1187</v>
      </c>
      <c r="AH270" s="50"/>
      <c r="AI270" s="46">
        <v>16.620703665460901</v>
      </c>
      <c r="AJ270" s="51"/>
      <c r="AK270" s="106">
        <v>1.5666666666666667</v>
      </c>
      <c r="AL270" s="101"/>
      <c r="AM270" s="108">
        <v>14.833333333333334</v>
      </c>
      <c r="AN270" s="53"/>
      <c r="AO270" s="108">
        <v>4.2833333333333332</v>
      </c>
      <c r="AP270" s="53"/>
      <c r="AQ270" s="108">
        <v>21.1</v>
      </c>
      <c r="AR270" s="51"/>
      <c r="AS270" s="106">
        <v>15.217391304347828</v>
      </c>
      <c r="AT270" s="62"/>
      <c r="AU270" s="106">
        <v>84.782608695652172</v>
      </c>
      <c r="AV270" s="101"/>
      <c r="AW270" s="109">
        <v>12500</v>
      </c>
    </row>
    <row r="271" spans="1:49" s="54" customFormat="1" ht="15.75" customHeight="1" x14ac:dyDescent="0.2">
      <c r="A271" s="8" t="s">
        <v>407</v>
      </c>
      <c r="B271" s="8" t="s">
        <v>408</v>
      </c>
      <c r="D271" s="104">
        <v>10.741899999999999</v>
      </c>
      <c r="E271" s="46" t="s">
        <v>27</v>
      </c>
      <c r="F271" s="104" t="s">
        <v>28</v>
      </c>
      <c r="G271" s="86" t="s">
        <v>1016</v>
      </c>
      <c r="H271" s="13"/>
      <c r="I271" s="112">
        <v>0.85446999999999995</v>
      </c>
      <c r="J271" s="46" t="s">
        <v>29</v>
      </c>
      <c r="K271" s="108" t="s">
        <v>966</v>
      </c>
      <c r="L271" s="47"/>
      <c r="M271" s="106">
        <v>6.7747000000000002</v>
      </c>
      <c r="N271" s="46" t="s">
        <v>29</v>
      </c>
      <c r="O271" s="106" t="s">
        <v>30</v>
      </c>
      <c r="P271" s="100" t="s">
        <v>993</v>
      </c>
      <c r="Q271" s="13"/>
      <c r="R271" s="104">
        <v>19.317</v>
      </c>
      <c r="S271" s="46" t="s">
        <v>26</v>
      </c>
      <c r="T271" s="106" t="s">
        <v>30</v>
      </c>
      <c r="U271" s="100" t="s">
        <v>974</v>
      </c>
      <c r="V271" s="13"/>
      <c r="W271" s="104">
        <v>10.0098</v>
      </c>
      <c r="X271" s="46" t="s">
        <v>29</v>
      </c>
      <c r="Y271" s="100" t="s">
        <v>1158</v>
      </c>
      <c r="Z271" s="13"/>
      <c r="AA271" s="46" t="s">
        <v>1057</v>
      </c>
      <c r="AB271" s="53"/>
      <c r="AC271" s="46" t="s">
        <v>1057</v>
      </c>
      <c r="AD271" s="53"/>
      <c r="AE271" s="46" t="s">
        <v>1057</v>
      </c>
      <c r="AF271" s="101"/>
      <c r="AG271" s="100" t="s">
        <v>1187</v>
      </c>
      <c r="AH271" s="50"/>
      <c r="AI271" s="46">
        <v>2.50706516461609</v>
      </c>
      <c r="AJ271" s="51"/>
      <c r="AK271" s="106">
        <v>1.6666666666666667</v>
      </c>
      <c r="AL271" s="101"/>
      <c r="AM271" s="108">
        <v>15.233333333333333</v>
      </c>
      <c r="AN271" s="53"/>
      <c r="AO271" s="104">
        <v>3.9833333333333334</v>
      </c>
      <c r="AP271" s="53"/>
      <c r="AQ271" s="108">
        <v>20.483333333333334</v>
      </c>
      <c r="AR271" s="51"/>
      <c r="AS271" s="104">
        <v>7.4074074074074066</v>
      </c>
      <c r="AT271" s="62"/>
      <c r="AU271" s="104">
        <v>92.592592592592595</v>
      </c>
      <c r="AV271" s="101"/>
      <c r="AW271" s="109">
        <v>12100</v>
      </c>
    </row>
    <row r="272" spans="1:49" s="54" customFormat="1" ht="15.75" customHeight="1" x14ac:dyDescent="0.2">
      <c r="A272" s="8" t="s">
        <v>451</v>
      </c>
      <c r="B272" s="8" t="s">
        <v>452</v>
      </c>
      <c r="D272" s="104">
        <v>11.1088</v>
      </c>
      <c r="E272" s="46" t="s">
        <v>27</v>
      </c>
      <c r="F272" s="104" t="s">
        <v>28</v>
      </c>
      <c r="G272" s="86" t="s">
        <v>971</v>
      </c>
      <c r="H272" s="13"/>
      <c r="I272" s="111">
        <v>0.38511000000000001</v>
      </c>
      <c r="J272" s="46" t="s">
        <v>26</v>
      </c>
      <c r="K272" s="106" t="s">
        <v>30</v>
      </c>
      <c r="L272" s="47"/>
      <c r="M272" s="104">
        <v>8.4723000000000006</v>
      </c>
      <c r="N272" s="46" t="s">
        <v>29</v>
      </c>
      <c r="O272" s="108" t="s">
        <v>966</v>
      </c>
      <c r="P272" s="100" t="s">
        <v>978</v>
      </c>
      <c r="Q272" s="13"/>
      <c r="R272" s="104">
        <v>22.010200000000001</v>
      </c>
      <c r="S272" s="46" t="s">
        <v>29</v>
      </c>
      <c r="T272" s="108" t="s">
        <v>966</v>
      </c>
      <c r="U272" s="100" t="s">
        <v>144</v>
      </c>
      <c r="V272" s="13"/>
      <c r="W272" s="106">
        <v>6.5469999999999997</v>
      </c>
      <c r="X272" s="46" t="s">
        <v>27</v>
      </c>
      <c r="Y272" s="100" t="s">
        <v>977</v>
      </c>
      <c r="Z272" s="13"/>
      <c r="AA272" s="46" t="s">
        <v>1057</v>
      </c>
      <c r="AB272" s="53"/>
      <c r="AC272" s="46" t="s">
        <v>1057</v>
      </c>
      <c r="AD272" s="53"/>
      <c r="AE272" s="46" t="s">
        <v>1057</v>
      </c>
      <c r="AF272" s="101"/>
      <c r="AG272" s="100" t="s">
        <v>1187</v>
      </c>
      <c r="AH272" s="50"/>
      <c r="AI272" s="46">
        <v>14.8106164830896</v>
      </c>
      <c r="AJ272" s="51"/>
      <c r="AK272" s="108">
        <v>2.4500000000000002</v>
      </c>
      <c r="AL272" s="101"/>
      <c r="AM272" s="108">
        <v>14.966666666666667</v>
      </c>
      <c r="AN272" s="53"/>
      <c r="AO272" s="104">
        <v>3.85</v>
      </c>
      <c r="AP272" s="53"/>
      <c r="AQ272" s="108">
        <v>20.25</v>
      </c>
      <c r="AR272" s="51"/>
      <c r="AS272" s="108">
        <v>4.2328042328042326</v>
      </c>
      <c r="AT272" s="62"/>
      <c r="AU272" s="108">
        <v>95.767195767195773</v>
      </c>
      <c r="AV272" s="101"/>
      <c r="AW272" s="109">
        <v>12200</v>
      </c>
    </row>
    <row r="273" spans="1:49" s="54" customFormat="1" ht="15.75" customHeight="1" x14ac:dyDescent="0.2">
      <c r="A273" s="8" t="s">
        <v>521</v>
      </c>
      <c r="B273" s="8" t="s">
        <v>522</v>
      </c>
      <c r="D273" s="108">
        <v>13.740500000000001</v>
      </c>
      <c r="E273" s="46" t="s">
        <v>29</v>
      </c>
      <c r="F273" s="108" t="s">
        <v>966</v>
      </c>
      <c r="G273" s="86" t="s">
        <v>1002</v>
      </c>
      <c r="H273" s="13"/>
      <c r="I273" s="112">
        <v>0.98497999999999997</v>
      </c>
      <c r="J273" s="46" t="s">
        <v>26</v>
      </c>
      <c r="K273" s="104" t="s">
        <v>28</v>
      </c>
      <c r="L273" s="47"/>
      <c r="M273" s="106">
        <v>3.9891999999999999</v>
      </c>
      <c r="N273" s="46" t="s">
        <v>26</v>
      </c>
      <c r="O273" s="106" t="s">
        <v>30</v>
      </c>
      <c r="P273" s="100" t="s">
        <v>1109</v>
      </c>
      <c r="Q273" s="13"/>
      <c r="R273" s="106">
        <v>15.7597</v>
      </c>
      <c r="S273" s="46" t="s">
        <v>27</v>
      </c>
      <c r="T273" s="104" t="s">
        <v>28</v>
      </c>
      <c r="U273" s="100" t="s">
        <v>1123</v>
      </c>
      <c r="V273" s="13"/>
      <c r="W273" s="108">
        <v>11.8696</v>
      </c>
      <c r="X273" s="46" t="s">
        <v>29</v>
      </c>
      <c r="Y273" s="100" t="s">
        <v>1183</v>
      </c>
      <c r="Z273" s="13"/>
      <c r="AA273" s="46" t="s">
        <v>1057</v>
      </c>
      <c r="AB273" s="53"/>
      <c r="AC273" s="46" t="s">
        <v>1057</v>
      </c>
      <c r="AD273" s="53"/>
      <c r="AE273" s="46" t="s">
        <v>1057</v>
      </c>
      <c r="AF273" s="101"/>
      <c r="AG273" s="100" t="s">
        <v>1187</v>
      </c>
      <c r="AH273" s="50"/>
      <c r="AI273" s="46">
        <v>3.8328854245822299</v>
      </c>
      <c r="AJ273" s="51"/>
      <c r="AK273" s="104">
        <v>2.2333333333333334</v>
      </c>
      <c r="AL273" s="101"/>
      <c r="AM273" s="104">
        <v>13.1</v>
      </c>
      <c r="AN273" s="53"/>
      <c r="AO273" s="104">
        <v>3.9333333333333331</v>
      </c>
      <c r="AP273" s="53"/>
      <c r="AQ273" s="104">
        <v>17.766666666666666</v>
      </c>
      <c r="AR273" s="51"/>
      <c r="AS273" s="106">
        <v>11.328125</v>
      </c>
      <c r="AT273" s="62"/>
      <c r="AU273" s="106">
        <v>88.671875</v>
      </c>
      <c r="AV273" s="101"/>
      <c r="AW273" s="109">
        <v>14600</v>
      </c>
    </row>
    <row r="274" spans="1:49" s="54" customFormat="1" ht="15.75" customHeight="1" x14ac:dyDescent="0.2">
      <c r="A274" s="8" t="s">
        <v>577</v>
      </c>
      <c r="B274" s="8" t="s">
        <v>578</v>
      </c>
      <c r="D274" s="108">
        <v>13.292</v>
      </c>
      <c r="E274" s="46" t="s">
        <v>26</v>
      </c>
      <c r="F274" s="104" t="s">
        <v>28</v>
      </c>
      <c r="G274" s="86" t="s">
        <v>974</v>
      </c>
      <c r="H274" s="13"/>
      <c r="I274" s="112">
        <v>1.47689</v>
      </c>
      <c r="J274" s="46" t="s">
        <v>29</v>
      </c>
      <c r="K274" s="108" t="s">
        <v>966</v>
      </c>
      <c r="L274" s="47"/>
      <c r="M274" s="104">
        <v>9.0043000000000006</v>
      </c>
      <c r="N274" s="46" t="s">
        <v>29</v>
      </c>
      <c r="O274" s="108" t="s">
        <v>966</v>
      </c>
      <c r="P274" s="100" t="s">
        <v>1117</v>
      </c>
      <c r="Q274" s="13"/>
      <c r="R274" s="104">
        <v>26.441199999999998</v>
      </c>
      <c r="S274" s="46" t="s">
        <v>29</v>
      </c>
      <c r="T274" s="108" t="s">
        <v>966</v>
      </c>
      <c r="U274" s="100" t="s">
        <v>970</v>
      </c>
      <c r="V274" s="13"/>
      <c r="W274" s="104">
        <v>8.4329999999999998</v>
      </c>
      <c r="X274" s="46" t="s">
        <v>26</v>
      </c>
      <c r="Y274" s="100" t="s">
        <v>989</v>
      </c>
      <c r="Z274" s="13"/>
      <c r="AA274" s="106">
        <v>89.5</v>
      </c>
      <c r="AB274" s="53"/>
      <c r="AC274" s="106">
        <v>90</v>
      </c>
      <c r="AD274" s="53"/>
      <c r="AE274" s="106">
        <v>83.2</v>
      </c>
      <c r="AF274" s="101"/>
      <c r="AG274" s="100" t="s">
        <v>1187</v>
      </c>
      <c r="AH274" s="50"/>
      <c r="AI274" s="46">
        <v>4.7585862292521703</v>
      </c>
      <c r="AJ274" s="51"/>
      <c r="AK274" s="104">
        <v>2.2666666666666666</v>
      </c>
      <c r="AL274" s="101"/>
      <c r="AM274" s="108">
        <v>14.733333333333333</v>
      </c>
      <c r="AN274" s="53"/>
      <c r="AO274" s="108">
        <v>4.25</v>
      </c>
      <c r="AP274" s="53"/>
      <c r="AQ274" s="108">
        <v>23.933333333333334</v>
      </c>
      <c r="AR274" s="51"/>
      <c r="AS274" s="106">
        <v>11.328125</v>
      </c>
      <c r="AT274" s="62"/>
      <c r="AU274" s="106">
        <v>88.671875</v>
      </c>
      <c r="AV274" s="101"/>
      <c r="AW274" s="109">
        <v>16500</v>
      </c>
    </row>
    <row r="275" spans="1:49" s="54" customFormat="1" x14ac:dyDescent="0.2">
      <c r="A275" s="8"/>
      <c r="B275" s="8"/>
      <c r="D275" s="82"/>
      <c r="E275" s="46"/>
      <c r="F275" s="83"/>
      <c r="G275" s="72"/>
      <c r="H275" s="13"/>
      <c r="I275" s="68"/>
      <c r="J275" s="46"/>
      <c r="K275" s="73"/>
      <c r="L275" s="47"/>
      <c r="M275" s="82"/>
      <c r="N275" s="46"/>
      <c r="O275" s="46"/>
      <c r="P275" s="72"/>
      <c r="Q275" s="48"/>
      <c r="R275" s="82"/>
      <c r="S275" s="46"/>
      <c r="T275" s="46"/>
      <c r="U275" s="72"/>
      <c r="V275" s="48"/>
      <c r="W275" s="52"/>
      <c r="X275" s="48"/>
      <c r="Y275" s="11"/>
      <c r="Z275" s="48"/>
      <c r="AA275" s="46"/>
      <c r="AB275" s="46"/>
      <c r="AC275" s="72"/>
      <c r="AD275" s="48"/>
      <c r="AE275" s="46"/>
      <c r="AF275" s="53"/>
      <c r="AG275" s="46"/>
      <c r="AH275" s="53"/>
      <c r="AI275" s="46"/>
      <c r="AJ275" s="48"/>
      <c r="AK275" s="49"/>
      <c r="AL275" s="50"/>
      <c r="AM275" s="49"/>
      <c r="AN275" s="51"/>
      <c r="AO275" s="46"/>
      <c r="AP275" s="48"/>
      <c r="AQ275" s="46"/>
      <c r="AR275" s="53"/>
      <c r="AS275" s="46"/>
      <c r="AT275" s="53"/>
      <c r="AU275" s="46"/>
      <c r="AV275" s="51"/>
      <c r="AW275" s="49"/>
    </row>
    <row r="276" spans="1:49" s="36" customFormat="1" ht="15.75" customHeight="1" x14ac:dyDescent="0.2">
      <c r="A276" s="74"/>
      <c r="B276" s="75" t="s">
        <v>949</v>
      </c>
      <c r="C276" s="21"/>
      <c r="D276" s="76"/>
      <c r="E276" s="76"/>
      <c r="F276" s="76"/>
      <c r="G276" s="76"/>
      <c r="H276" s="77"/>
      <c r="I276" s="76"/>
      <c r="J276" s="76"/>
      <c r="K276" s="76"/>
      <c r="L276" s="78"/>
      <c r="M276" s="76"/>
      <c r="N276" s="76"/>
      <c r="O276" s="76"/>
      <c r="P276" s="76"/>
      <c r="Q276" s="77"/>
      <c r="R276" s="76"/>
      <c r="S276" s="76"/>
      <c r="T276" s="79"/>
      <c r="U276" s="79"/>
      <c r="V276" s="80"/>
      <c r="W276" s="79"/>
      <c r="X276" s="21"/>
      <c r="Y276" s="79"/>
      <c r="Z276" s="21"/>
      <c r="AA276" s="79"/>
      <c r="AB276" s="76"/>
      <c r="AC276" s="79"/>
      <c r="AD276" s="21"/>
      <c r="AE276" s="79"/>
      <c r="AF276" s="21"/>
      <c r="AG276" s="81"/>
      <c r="AH276" s="21"/>
      <c r="AI276" s="81"/>
      <c r="AJ276" s="21"/>
      <c r="AK276" s="81"/>
      <c r="AM276" s="81"/>
      <c r="AO276" s="81"/>
      <c r="AQ276" s="81"/>
      <c r="AS276" s="81"/>
      <c r="AU276" s="81"/>
      <c r="AW276" s="81"/>
    </row>
    <row r="277" spans="1:49" s="54" customFormat="1" ht="15.75" customHeight="1" x14ac:dyDescent="0.2">
      <c r="A277" s="8" t="s">
        <v>61</v>
      </c>
      <c r="B277" s="8" t="s">
        <v>62</v>
      </c>
      <c r="D277" s="104">
        <v>9.1363000000000003</v>
      </c>
      <c r="E277" s="46" t="s">
        <v>27</v>
      </c>
      <c r="F277" s="106" t="s">
        <v>30</v>
      </c>
      <c r="G277" s="86" t="s">
        <v>1010</v>
      </c>
      <c r="H277" s="13"/>
      <c r="I277" s="111">
        <v>0.58903000000000005</v>
      </c>
      <c r="J277" s="46" t="s">
        <v>29</v>
      </c>
      <c r="K277" s="104" t="s">
        <v>28</v>
      </c>
      <c r="L277" s="47"/>
      <c r="M277" s="104">
        <v>9.9509000000000007</v>
      </c>
      <c r="N277" s="46" t="s">
        <v>27</v>
      </c>
      <c r="O277" s="104" t="s">
        <v>28</v>
      </c>
      <c r="P277" s="100" t="s">
        <v>992</v>
      </c>
      <c r="Q277" s="13"/>
      <c r="R277" s="104">
        <v>26.5565</v>
      </c>
      <c r="S277" s="46" t="s">
        <v>27</v>
      </c>
      <c r="T277" s="104" t="s">
        <v>28</v>
      </c>
      <c r="U277" s="100" t="s">
        <v>993</v>
      </c>
      <c r="V277" s="13"/>
      <c r="W277" s="104">
        <v>10.790699999999999</v>
      </c>
      <c r="X277" s="46" t="s">
        <v>27</v>
      </c>
      <c r="Y277" s="100" t="s">
        <v>980</v>
      </c>
      <c r="Z277" s="13"/>
      <c r="AA277" s="46" t="s">
        <v>1057</v>
      </c>
      <c r="AB277" s="53"/>
      <c r="AC277" s="46" t="s">
        <v>1057</v>
      </c>
      <c r="AD277" s="53"/>
      <c r="AE277" s="46" t="s">
        <v>1057</v>
      </c>
      <c r="AF277" s="101"/>
      <c r="AG277" s="100" t="s">
        <v>1187</v>
      </c>
      <c r="AH277" s="50"/>
      <c r="AI277" s="46">
        <v>2.05142291808512</v>
      </c>
      <c r="AJ277" s="51"/>
      <c r="AK277" s="106">
        <v>1.85</v>
      </c>
      <c r="AL277" s="101"/>
      <c r="AM277" s="104">
        <v>13.483333333333333</v>
      </c>
      <c r="AN277" s="53"/>
      <c r="AO277" s="104">
        <v>3.8666666666666667</v>
      </c>
      <c r="AP277" s="53"/>
      <c r="AQ277" s="104">
        <v>16.8</v>
      </c>
      <c r="AR277" s="51"/>
      <c r="AS277" s="104">
        <v>8.3333333333333321</v>
      </c>
      <c r="AT277" s="62"/>
      <c r="AU277" s="104">
        <v>91.666666666666657</v>
      </c>
      <c r="AV277" s="101"/>
      <c r="AW277" s="105">
        <v>8700</v>
      </c>
    </row>
    <row r="278" spans="1:49" s="54" customFormat="1" ht="15.75" customHeight="1" x14ac:dyDescent="0.2">
      <c r="A278" s="8" t="s">
        <v>140</v>
      </c>
      <c r="B278" s="8" t="s">
        <v>141</v>
      </c>
      <c r="D278" s="106">
        <v>7.9668000000000001</v>
      </c>
      <c r="E278" s="46" t="s">
        <v>27</v>
      </c>
      <c r="F278" s="106" t="s">
        <v>30</v>
      </c>
      <c r="G278" s="86" t="s">
        <v>999</v>
      </c>
      <c r="H278" s="13"/>
      <c r="I278" s="110">
        <v>0.29984</v>
      </c>
      <c r="J278" s="46" t="s">
        <v>26</v>
      </c>
      <c r="K278" s="106" t="s">
        <v>30</v>
      </c>
      <c r="L278" s="47"/>
      <c r="M278" s="108">
        <v>10.3462</v>
      </c>
      <c r="N278" s="46" t="s">
        <v>27</v>
      </c>
      <c r="O278" s="106" t="s">
        <v>30</v>
      </c>
      <c r="P278" s="100" t="s">
        <v>971</v>
      </c>
      <c r="Q278" s="13"/>
      <c r="R278" s="108">
        <v>45.479500000000002</v>
      </c>
      <c r="S278" s="46" t="s">
        <v>27</v>
      </c>
      <c r="T278" s="108" t="s">
        <v>966</v>
      </c>
      <c r="U278" s="100" t="s">
        <v>1002</v>
      </c>
      <c r="V278" s="13"/>
      <c r="W278" s="104">
        <v>8.6083999999999996</v>
      </c>
      <c r="X278" s="46" t="s">
        <v>26</v>
      </c>
      <c r="Y278" s="100" t="s">
        <v>1149</v>
      </c>
      <c r="Z278" s="13"/>
      <c r="AA278" s="108">
        <v>72.2</v>
      </c>
      <c r="AB278" s="53"/>
      <c r="AC278" s="108">
        <v>70.7</v>
      </c>
      <c r="AD278" s="53"/>
      <c r="AE278" s="104">
        <v>77.3</v>
      </c>
      <c r="AF278" s="101"/>
      <c r="AG278" s="100" t="s">
        <v>1187</v>
      </c>
      <c r="AH278" s="50"/>
      <c r="AI278" s="46">
        <v>1.0496559823284399</v>
      </c>
      <c r="AJ278" s="51"/>
      <c r="AK278" s="104">
        <v>1.95</v>
      </c>
      <c r="AL278" s="101"/>
      <c r="AM278" s="104">
        <v>11.116666666666667</v>
      </c>
      <c r="AN278" s="53"/>
      <c r="AO278" s="104">
        <v>3.8666666666666667</v>
      </c>
      <c r="AP278" s="53"/>
      <c r="AQ278" s="106">
        <v>12.866666666666667</v>
      </c>
      <c r="AR278" s="51"/>
      <c r="AS278" s="104">
        <v>7.3170731707317067</v>
      </c>
      <c r="AT278" s="62"/>
      <c r="AU278" s="104">
        <v>92.682926829268297</v>
      </c>
      <c r="AV278" s="101"/>
      <c r="AW278" s="107">
        <v>7900</v>
      </c>
    </row>
    <row r="279" spans="1:49" s="54" customFormat="1" ht="15.75" customHeight="1" x14ac:dyDescent="0.2">
      <c r="A279" s="8" t="s">
        <v>173</v>
      </c>
      <c r="B279" s="8" t="s">
        <v>174</v>
      </c>
      <c r="D279" s="104">
        <v>8.7599</v>
      </c>
      <c r="E279" s="46" t="s">
        <v>29</v>
      </c>
      <c r="F279" s="106" t="s">
        <v>30</v>
      </c>
      <c r="G279" s="86" t="s">
        <v>977</v>
      </c>
      <c r="H279" s="13"/>
      <c r="I279" s="111">
        <v>0.52769999999999995</v>
      </c>
      <c r="J279" s="46" t="s">
        <v>29</v>
      </c>
      <c r="K279" s="104" t="s">
        <v>28</v>
      </c>
      <c r="L279" s="47"/>
      <c r="M279" s="104">
        <v>9.1117000000000008</v>
      </c>
      <c r="N279" s="46" t="s">
        <v>29</v>
      </c>
      <c r="O279" s="106" t="s">
        <v>30</v>
      </c>
      <c r="P279" s="100" t="s">
        <v>990</v>
      </c>
      <c r="Q279" s="13"/>
      <c r="R279" s="104">
        <v>21.5303</v>
      </c>
      <c r="S279" s="46" t="s">
        <v>27</v>
      </c>
      <c r="T279" s="104" t="s">
        <v>28</v>
      </c>
      <c r="U279" s="100" t="s">
        <v>1036</v>
      </c>
      <c r="V279" s="13"/>
      <c r="W279" s="106">
        <v>6.5789</v>
      </c>
      <c r="X279" s="46" t="s">
        <v>26</v>
      </c>
      <c r="Y279" s="100" t="s">
        <v>1009</v>
      </c>
      <c r="Z279" s="13"/>
      <c r="AA279" s="104">
        <v>73.400000000000006</v>
      </c>
      <c r="AB279" s="53"/>
      <c r="AC279" s="104">
        <v>78.2</v>
      </c>
      <c r="AD279" s="53"/>
      <c r="AE279" s="104">
        <v>76.900000000000006</v>
      </c>
      <c r="AF279" s="101"/>
      <c r="AG279" s="100" t="s">
        <v>1187</v>
      </c>
      <c r="AH279" s="55"/>
      <c r="AI279" s="46">
        <v>2.9500229506666198</v>
      </c>
      <c r="AJ279" s="51"/>
      <c r="AK279" s="104">
        <v>2.0333333333333332</v>
      </c>
      <c r="AL279" s="101"/>
      <c r="AM279" s="106">
        <v>10.199999999999999</v>
      </c>
      <c r="AN279" s="53"/>
      <c r="AO279" s="108">
        <v>4.083333333333333</v>
      </c>
      <c r="AP279" s="53"/>
      <c r="AQ279" s="104">
        <v>16.183333333333334</v>
      </c>
      <c r="AR279" s="51"/>
      <c r="AS279" s="104">
        <v>7.3170731707317067</v>
      </c>
      <c r="AT279" s="62"/>
      <c r="AU279" s="104">
        <v>92.682926829268297</v>
      </c>
      <c r="AV279" s="101"/>
      <c r="AW279" s="105">
        <v>8600</v>
      </c>
    </row>
    <row r="280" spans="1:49" s="54" customFormat="1" ht="15.75" customHeight="1" x14ac:dyDescent="0.2">
      <c r="A280" s="8" t="s">
        <v>177</v>
      </c>
      <c r="B280" s="8" t="s">
        <v>178</v>
      </c>
      <c r="D280" s="104">
        <v>9.3564000000000007</v>
      </c>
      <c r="E280" s="46" t="s">
        <v>27</v>
      </c>
      <c r="F280" s="106" t="s">
        <v>30</v>
      </c>
      <c r="G280" s="86" t="s">
        <v>1006</v>
      </c>
      <c r="H280" s="13"/>
      <c r="I280" s="111">
        <v>0.46870000000000001</v>
      </c>
      <c r="J280" s="46" t="s">
        <v>29</v>
      </c>
      <c r="K280" s="104" t="s">
        <v>28</v>
      </c>
      <c r="L280" s="47"/>
      <c r="M280" s="104">
        <v>7.6760999999999999</v>
      </c>
      <c r="N280" s="46" t="s">
        <v>26</v>
      </c>
      <c r="O280" s="106" t="s">
        <v>30</v>
      </c>
      <c r="P280" s="100" t="s">
        <v>996</v>
      </c>
      <c r="Q280" s="13"/>
      <c r="R280" s="104">
        <v>23.921500000000002</v>
      </c>
      <c r="S280" s="46" t="s">
        <v>26</v>
      </c>
      <c r="T280" s="104" t="s">
        <v>28</v>
      </c>
      <c r="U280" s="100" t="s">
        <v>993</v>
      </c>
      <c r="V280" s="13"/>
      <c r="W280" s="104">
        <v>7.2694000000000001</v>
      </c>
      <c r="X280" s="46" t="s">
        <v>26</v>
      </c>
      <c r="Y280" s="100" t="s">
        <v>1031</v>
      </c>
      <c r="Z280" s="13"/>
      <c r="AA280" s="46" t="s">
        <v>1057</v>
      </c>
      <c r="AB280" s="53"/>
      <c r="AC280" s="46" t="s">
        <v>1057</v>
      </c>
      <c r="AD280" s="53"/>
      <c r="AE280" s="46" t="s">
        <v>1057</v>
      </c>
      <c r="AF280" s="101"/>
      <c r="AG280" s="100" t="s">
        <v>1187</v>
      </c>
      <c r="AH280" s="50"/>
      <c r="AI280" s="46">
        <v>1.7891486716635601</v>
      </c>
      <c r="AJ280" s="51"/>
      <c r="AK280" s="104">
        <v>1.9833333333333334</v>
      </c>
      <c r="AL280" s="101"/>
      <c r="AM280" s="104">
        <v>13.416666666666666</v>
      </c>
      <c r="AN280" s="53"/>
      <c r="AO280" s="104">
        <v>3.8833333333333333</v>
      </c>
      <c r="AP280" s="53"/>
      <c r="AQ280" s="106">
        <v>14.6</v>
      </c>
      <c r="AR280" s="51"/>
      <c r="AS280" s="104">
        <v>9.5238095238095237</v>
      </c>
      <c r="AT280" s="62"/>
      <c r="AU280" s="104">
        <v>90.476190476190482</v>
      </c>
      <c r="AV280" s="101"/>
      <c r="AW280" s="105">
        <v>10400</v>
      </c>
    </row>
    <row r="281" spans="1:49" s="54" customFormat="1" ht="15.75" customHeight="1" x14ac:dyDescent="0.2">
      <c r="A281" s="8" t="s">
        <v>281</v>
      </c>
      <c r="B281" s="8" t="s">
        <v>282</v>
      </c>
      <c r="D281" s="104">
        <v>9.6588999999999992</v>
      </c>
      <c r="E281" s="46" t="s">
        <v>29</v>
      </c>
      <c r="F281" s="106" t="s">
        <v>30</v>
      </c>
      <c r="G281" s="86" t="s">
        <v>982</v>
      </c>
      <c r="H281" s="13"/>
      <c r="I281" s="111">
        <v>0.51680999999999999</v>
      </c>
      <c r="J281" s="46" t="s">
        <v>27</v>
      </c>
      <c r="K281" s="106" t="s">
        <v>30</v>
      </c>
      <c r="L281" s="47"/>
      <c r="M281" s="104">
        <v>7.6094999999999997</v>
      </c>
      <c r="N281" s="46" t="s">
        <v>27</v>
      </c>
      <c r="O281" s="106" t="s">
        <v>30</v>
      </c>
      <c r="P281" s="100" t="s">
        <v>1084</v>
      </c>
      <c r="Q281" s="13"/>
      <c r="R281" s="106">
        <v>18.676300000000001</v>
      </c>
      <c r="S281" s="46" t="s">
        <v>26</v>
      </c>
      <c r="T281" s="104" t="s">
        <v>28</v>
      </c>
      <c r="U281" s="100" t="s">
        <v>1031</v>
      </c>
      <c r="V281" s="13"/>
      <c r="W281" s="104">
        <v>7.8056999999999999</v>
      </c>
      <c r="X281" s="46" t="s">
        <v>26</v>
      </c>
      <c r="Y281" s="100" t="s">
        <v>144</v>
      </c>
      <c r="Z281" s="13"/>
      <c r="AA281" s="46" t="s">
        <v>1057</v>
      </c>
      <c r="AB281" s="53"/>
      <c r="AC281" s="46" t="s">
        <v>1057</v>
      </c>
      <c r="AD281" s="53"/>
      <c r="AE281" s="46" t="s">
        <v>1057</v>
      </c>
      <c r="AF281" s="101"/>
      <c r="AG281" s="100" t="s">
        <v>1187</v>
      </c>
      <c r="AH281" s="50"/>
      <c r="AI281" s="46">
        <v>3.85838302145984</v>
      </c>
      <c r="AJ281" s="51"/>
      <c r="AK281" s="108">
        <v>2.6</v>
      </c>
      <c r="AL281" s="101"/>
      <c r="AM281" s="108">
        <v>15.75</v>
      </c>
      <c r="AN281" s="53"/>
      <c r="AO281" s="104">
        <v>3.8166666666666669</v>
      </c>
      <c r="AP281" s="53"/>
      <c r="AQ281" s="108">
        <v>19.149999999999999</v>
      </c>
      <c r="AR281" s="51"/>
      <c r="AS281" s="106">
        <v>13.559322033898304</v>
      </c>
      <c r="AT281" s="62"/>
      <c r="AU281" s="106">
        <v>86.440677966101703</v>
      </c>
      <c r="AV281" s="101"/>
      <c r="AW281" s="105">
        <v>9900</v>
      </c>
    </row>
    <row r="282" spans="1:49" s="54" customFormat="1" ht="15.75" customHeight="1" x14ac:dyDescent="0.2">
      <c r="A282" s="8" t="s">
        <v>333</v>
      </c>
      <c r="B282" s="8" t="s">
        <v>334</v>
      </c>
      <c r="D282" s="104">
        <v>10.4453</v>
      </c>
      <c r="E282" s="46" t="s">
        <v>27</v>
      </c>
      <c r="F282" s="104" t="s">
        <v>28</v>
      </c>
      <c r="G282" s="86" t="s">
        <v>982</v>
      </c>
      <c r="H282" s="13"/>
      <c r="I282" s="112">
        <v>1.12923</v>
      </c>
      <c r="J282" s="46" t="s">
        <v>29</v>
      </c>
      <c r="K282" s="108" t="s">
        <v>966</v>
      </c>
      <c r="L282" s="47"/>
      <c r="M282" s="104">
        <v>7.6223000000000001</v>
      </c>
      <c r="N282" s="46" t="s">
        <v>27</v>
      </c>
      <c r="O282" s="104" t="s">
        <v>28</v>
      </c>
      <c r="P282" s="100" t="s">
        <v>1092</v>
      </c>
      <c r="Q282" s="13"/>
      <c r="R282" s="104">
        <v>25.7958</v>
      </c>
      <c r="S282" s="46" t="s">
        <v>26</v>
      </c>
      <c r="T282" s="108" t="s">
        <v>966</v>
      </c>
      <c r="U282" s="100" t="s">
        <v>1107</v>
      </c>
      <c r="V282" s="13"/>
      <c r="W282" s="106">
        <v>5.7874999999999996</v>
      </c>
      <c r="X282" s="46" t="s">
        <v>27</v>
      </c>
      <c r="Y282" s="100" t="s">
        <v>1163</v>
      </c>
      <c r="Z282" s="13"/>
      <c r="AA282" s="46" t="s">
        <v>1057</v>
      </c>
      <c r="AB282" s="53"/>
      <c r="AC282" s="46" t="s">
        <v>1057</v>
      </c>
      <c r="AD282" s="53"/>
      <c r="AE282" s="46" t="s">
        <v>1057</v>
      </c>
      <c r="AF282" s="101"/>
      <c r="AG282" s="100" t="s">
        <v>1187</v>
      </c>
      <c r="AH282" s="50"/>
      <c r="AI282" s="46">
        <v>3.6323464945099899</v>
      </c>
      <c r="AJ282" s="51"/>
      <c r="AK282" s="106">
        <v>1.55</v>
      </c>
      <c r="AL282" s="101"/>
      <c r="AM282" s="104">
        <v>14.05</v>
      </c>
      <c r="AN282" s="53"/>
      <c r="AO282" s="106">
        <v>3.7166666666666668</v>
      </c>
      <c r="AP282" s="53"/>
      <c r="AQ282" s="108">
        <v>19.466666666666665</v>
      </c>
      <c r="AR282" s="51"/>
      <c r="AS282" s="104">
        <v>9.5238095238095237</v>
      </c>
      <c r="AT282" s="62"/>
      <c r="AU282" s="104">
        <v>90.476190476190482</v>
      </c>
      <c r="AV282" s="101"/>
      <c r="AW282" s="109">
        <v>14500</v>
      </c>
    </row>
    <row r="283" spans="1:49" s="54" customFormat="1" ht="15.75" customHeight="1" x14ac:dyDescent="0.2">
      <c r="A283" s="8" t="s">
        <v>353</v>
      </c>
      <c r="B283" s="8" t="s">
        <v>354</v>
      </c>
      <c r="D283" s="104">
        <v>10.2035</v>
      </c>
      <c r="E283" s="46" t="s">
        <v>27</v>
      </c>
      <c r="F283" s="106" t="s">
        <v>30</v>
      </c>
      <c r="G283" s="86" t="s">
        <v>985</v>
      </c>
      <c r="H283" s="13"/>
      <c r="I283" s="112">
        <v>0.91717000000000004</v>
      </c>
      <c r="J283" s="46" t="s">
        <v>26</v>
      </c>
      <c r="K283" s="108" t="s">
        <v>966</v>
      </c>
      <c r="L283" s="47"/>
      <c r="M283" s="104">
        <v>9.5729000000000006</v>
      </c>
      <c r="N283" s="46" t="s">
        <v>29</v>
      </c>
      <c r="O283" s="104" t="s">
        <v>28</v>
      </c>
      <c r="P283" s="100" t="s">
        <v>1017</v>
      </c>
      <c r="Q283" s="13"/>
      <c r="R283" s="104">
        <v>23.4451</v>
      </c>
      <c r="S283" s="46" t="s">
        <v>26</v>
      </c>
      <c r="T283" s="104" t="s">
        <v>28</v>
      </c>
      <c r="U283" s="100" t="s">
        <v>986</v>
      </c>
      <c r="V283" s="13"/>
      <c r="W283" s="106">
        <v>6.0193000000000003</v>
      </c>
      <c r="X283" s="46" t="s">
        <v>27</v>
      </c>
      <c r="Y283" s="100" t="s">
        <v>1115</v>
      </c>
      <c r="Z283" s="13"/>
      <c r="AA283" s="104">
        <v>84.7</v>
      </c>
      <c r="AB283" s="53"/>
      <c r="AC283" s="104">
        <v>82.1</v>
      </c>
      <c r="AD283" s="53"/>
      <c r="AE283" s="104">
        <v>75</v>
      </c>
      <c r="AF283" s="101"/>
      <c r="AG283" s="100" t="s">
        <v>1187</v>
      </c>
      <c r="AH283" s="55"/>
      <c r="AI283" s="46">
        <v>3.3202698820854701</v>
      </c>
      <c r="AJ283" s="51"/>
      <c r="AK283" s="104">
        <v>2.0666666666666669</v>
      </c>
      <c r="AL283" s="101"/>
      <c r="AM283" s="104">
        <v>12.833333333333334</v>
      </c>
      <c r="AN283" s="53"/>
      <c r="AO283" s="108">
        <v>4.1500000000000004</v>
      </c>
      <c r="AP283" s="53"/>
      <c r="AQ283" s="108">
        <v>22.133333333333333</v>
      </c>
      <c r="AR283" s="51"/>
      <c r="AS283" s="104">
        <v>7.3170731707317067</v>
      </c>
      <c r="AT283" s="62"/>
      <c r="AU283" s="104">
        <v>92.682926829268297</v>
      </c>
      <c r="AV283" s="101"/>
      <c r="AW283" s="105">
        <v>11100</v>
      </c>
    </row>
    <row r="284" spans="1:49" s="54" customFormat="1" ht="15.75" customHeight="1" x14ac:dyDescent="0.2">
      <c r="A284" s="8" t="s">
        <v>365</v>
      </c>
      <c r="B284" s="8" t="s">
        <v>366</v>
      </c>
      <c r="D284" s="106">
        <v>8.6921999999999997</v>
      </c>
      <c r="E284" s="46" t="s">
        <v>27</v>
      </c>
      <c r="F284" s="106" t="s">
        <v>30</v>
      </c>
      <c r="G284" s="86" t="s">
        <v>991</v>
      </c>
      <c r="H284" s="13"/>
      <c r="I284" s="111">
        <v>0.51637</v>
      </c>
      <c r="J284" s="46" t="s">
        <v>29</v>
      </c>
      <c r="K284" s="104" t="s">
        <v>28</v>
      </c>
      <c r="L284" s="47"/>
      <c r="M284" s="106">
        <v>4.9341999999999997</v>
      </c>
      <c r="N284" s="46" t="s">
        <v>26</v>
      </c>
      <c r="O284" s="106" t="s">
        <v>30</v>
      </c>
      <c r="P284" s="100" t="s">
        <v>1096</v>
      </c>
      <c r="Q284" s="13"/>
      <c r="R284" s="106">
        <v>16.9253</v>
      </c>
      <c r="S284" s="46" t="s">
        <v>26</v>
      </c>
      <c r="T284" s="104" t="s">
        <v>28</v>
      </c>
      <c r="U284" s="100" t="s">
        <v>987</v>
      </c>
      <c r="V284" s="13"/>
      <c r="W284" s="106">
        <v>4.5613999999999999</v>
      </c>
      <c r="X284" s="46" t="s">
        <v>26</v>
      </c>
      <c r="Y284" s="100" t="s">
        <v>973</v>
      </c>
      <c r="Z284" s="13"/>
      <c r="AA284" s="46" t="s">
        <v>1057</v>
      </c>
      <c r="AB284" s="53"/>
      <c r="AC284" s="46" t="s">
        <v>1057</v>
      </c>
      <c r="AD284" s="53"/>
      <c r="AE284" s="46" t="s">
        <v>1057</v>
      </c>
      <c r="AF284" s="101"/>
      <c r="AG284" s="100" t="s">
        <v>1187</v>
      </c>
      <c r="AH284" s="50"/>
      <c r="AI284" s="46">
        <v>3.0974388190070101</v>
      </c>
      <c r="AJ284" s="51"/>
      <c r="AK284" s="104">
        <v>1.9166666666666667</v>
      </c>
      <c r="AL284" s="101"/>
      <c r="AM284" s="108">
        <v>14.716666666666667</v>
      </c>
      <c r="AN284" s="53"/>
      <c r="AO284" s="104">
        <v>3.7666666666666666</v>
      </c>
      <c r="AP284" s="53"/>
      <c r="AQ284" s="104">
        <v>18.516666666666666</v>
      </c>
      <c r="AR284" s="51"/>
      <c r="AS284" s="104">
        <v>8.3333333333333321</v>
      </c>
      <c r="AT284" s="62"/>
      <c r="AU284" s="104">
        <v>91.666666666666657</v>
      </c>
      <c r="AV284" s="101"/>
      <c r="AW284" s="107">
        <v>7500</v>
      </c>
    </row>
    <row r="285" spans="1:49" s="54" customFormat="1" ht="15.75" customHeight="1" x14ac:dyDescent="0.2">
      <c r="A285" s="8" t="s">
        <v>389</v>
      </c>
      <c r="B285" s="8" t="s">
        <v>390</v>
      </c>
      <c r="D285" s="104">
        <v>9.1898</v>
      </c>
      <c r="E285" s="46" t="s">
        <v>29</v>
      </c>
      <c r="F285" s="104" t="s">
        <v>28</v>
      </c>
      <c r="G285" s="86" t="s">
        <v>1007</v>
      </c>
      <c r="H285" s="13"/>
      <c r="I285" s="111">
        <v>0.41033999999999998</v>
      </c>
      <c r="J285" s="46" t="s">
        <v>29</v>
      </c>
      <c r="K285" s="106" t="s">
        <v>30</v>
      </c>
      <c r="L285" s="47"/>
      <c r="M285" s="104">
        <v>8.4290000000000003</v>
      </c>
      <c r="N285" s="46" t="s">
        <v>27</v>
      </c>
      <c r="O285" s="106" t="s">
        <v>30</v>
      </c>
      <c r="P285" s="100" t="s">
        <v>990</v>
      </c>
      <c r="Q285" s="13"/>
      <c r="R285" s="104">
        <v>29.689599999999999</v>
      </c>
      <c r="S285" s="46" t="s">
        <v>26</v>
      </c>
      <c r="T285" s="104" t="s">
        <v>28</v>
      </c>
      <c r="U285" s="100" t="s">
        <v>998</v>
      </c>
      <c r="V285" s="13"/>
      <c r="W285" s="106">
        <v>7.0869</v>
      </c>
      <c r="X285" s="46" t="s">
        <v>26</v>
      </c>
      <c r="Y285" s="100" t="s">
        <v>144</v>
      </c>
      <c r="Z285" s="13"/>
      <c r="AA285" s="46" t="s">
        <v>1057</v>
      </c>
      <c r="AB285" s="53"/>
      <c r="AC285" s="46" t="s">
        <v>1057</v>
      </c>
      <c r="AD285" s="53"/>
      <c r="AE285" s="46" t="s">
        <v>1057</v>
      </c>
      <c r="AF285" s="101"/>
      <c r="AG285" s="100" t="s">
        <v>1187</v>
      </c>
      <c r="AH285" s="55"/>
      <c r="AI285" s="46">
        <v>1.7826412834740799</v>
      </c>
      <c r="AJ285" s="51"/>
      <c r="AK285" s="104">
        <v>1.9166666666666667</v>
      </c>
      <c r="AL285" s="101"/>
      <c r="AM285" s="106">
        <v>10.833333333333334</v>
      </c>
      <c r="AN285" s="53"/>
      <c r="AO285" s="104">
        <v>4</v>
      </c>
      <c r="AP285" s="53"/>
      <c r="AQ285" s="104">
        <v>14.966666666666667</v>
      </c>
      <c r="AR285" s="51"/>
      <c r="AS285" s="104">
        <v>7.3170731707317067</v>
      </c>
      <c r="AT285" s="62"/>
      <c r="AU285" s="104">
        <v>92.682926829268297</v>
      </c>
      <c r="AV285" s="101"/>
      <c r="AW285" s="105">
        <v>8700</v>
      </c>
    </row>
    <row r="286" spans="1:49" s="54" customFormat="1" ht="15.75" customHeight="1" x14ac:dyDescent="0.2">
      <c r="A286" s="8" t="s">
        <v>455</v>
      </c>
      <c r="B286" s="8" t="s">
        <v>456</v>
      </c>
      <c r="D286" s="104">
        <v>10.004899999999999</v>
      </c>
      <c r="E286" s="46" t="s">
        <v>29</v>
      </c>
      <c r="F286" s="106" t="s">
        <v>30</v>
      </c>
      <c r="G286" s="86" t="s">
        <v>974</v>
      </c>
      <c r="H286" s="13"/>
      <c r="I286" s="111">
        <v>0.56906000000000001</v>
      </c>
      <c r="J286" s="46" t="s">
        <v>29</v>
      </c>
      <c r="K286" s="106" t="s">
        <v>30</v>
      </c>
      <c r="L286" s="47"/>
      <c r="M286" s="108">
        <v>11.8047</v>
      </c>
      <c r="N286" s="46" t="s">
        <v>29</v>
      </c>
      <c r="O286" s="104" t="s">
        <v>28</v>
      </c>
      <c r="P286" s="100" t="s">
        <v>1015</v>
      </c>
      <c r="Q286" s="13"/>
      <c r="R286" s="108">
        <v>34.765700000000002</v>
      </c>
      <c r="S286" s="46" t="s">
        <v>27</v>
      </c>
      <c r="T286" s="108" t="s">
        <v>966</v>
      </c>
      <c r="U286" s="100" t="s">
        <v>977</v>
      </c>
      <c r="V286" s="13"/>
      <c r="W286" s="104">
        <v>9.0388999999999999</v>
      </c>
      <c r="X286" s="46" t="s">
        <v>26</v>
      </c>
      <c r="Y286" s="100" t="s">
        <v>977</v>
      </c>
      <c r="Z286" s="13"/>
      <c r="AA286" s="108">
        <v>62.5</v>
      </c>
      <c r="AB286" s="53"/>
      <c r="AC286" s="108">
        <v>69</v>
      </c>
      <c r="AD286" s="53"/>
      <c r="AE286" s="108">
        <v>66.5</v>
      </c>
      <c r="AF286" s="101"/>
      <c r="AG286" s="100" t="s">
        <v>1187</v>
      </c>
      <c r="AH286" s="50"/>
      <c r="AI286" s="46">
        <v>2.4966957855401501</v>
      </c>
      <c r="AJ286" s="51"/>
      <c r="AK286" s="106">
        <v>1.6833333333333333</v>
      </c>
      <c r="AL286" s="101"/>
      <c r="AM286" s="108">
        <v>15.8</v>
      </c>
      <c r="AN286" s="53"/>
      <c r="AO286" s="104">
        <v>3.8833333333333333</v>
      </c>
      <c r="AP286" s="53"/>
      <c r="AQ286" s="104">
        <v>17.083333333333332</v>
      </c>
      <c r="AR286" s="51"/>
      <c r="AS286" s="104">
        <v>8.3333333333333321</v>
      </c>
      <c r="AT286" s="62"/>
      <c r="AU286" s="104">
        <v>91.666666666666657</v>
      </c>
      <c r="AV286" s="101"/>
      <c r="AW286" s="105">
        <v>11600</v>
      </c>
    </row>
    <row r="287" spans="1:49" s="54" customFormat="1" x14ac:dyDescent="0.2">
      <c r="A287" s="8"/>
      <c r="B287" s="8"/>
      <c r="D287" s="82"/>
      <c r="E287" s="46"/>
      <c r="F287" s="83"/>
      <c r="G287" s="72"/>
      <c r="H287" s="13"/>
      <c r="I287" s="68"/>
      <c r="J287" s="46"/>
      <c r="K287" s="73"/>
      <c r="L287" s="47"/>
      <c r="M287" s="82"/>
      <c r="N287" s="46"/>
      <c r="O287" s="46"/>
      <c r="P287" s="72"/>
      <c r="Q287" s="48"/>
      <c r="R287" s="82"/>
      <c r="S287" s="46"/>
      <c r="T287" s="46"/>
      <c r="U287" s="72"/>
      <c r="V287" s="48"/>
      <c r="W287" s="52"/>
      <c r="X287" s="48"/>
      <c r="Y287" s="11"/>
      <c r="Z287" s="48"/>
      <c r="AA287" s="46"/>
      <c r="AB287" s="46"/>
      <c r="AC287" s="72"/>
      <c r="AD287" s="48"/>
      <c r="AE287" s="46"/>
      <c r="AF287" s="53"/>
      <c r="AG287" s="46"/>
      <c r="AH287" s="53"/>
      <c r="AI287" s="46"/>
      <c r="AJ287" s="48"/>
      <c r="AK287" s="49"/>
      <c r="AL287" s="50"/>
      <c r="AM287" s="49"/>
      <c r="AN287" s="51"/>
      <c r="AO287" s="46"/>
      <c r="AP287" s="48"/>
      <c r="AQ287" s="46"/>
      <c r="AR287" s="53"/>
      <c r="AS287" s="46"/>
      <c r="AT287" s="53"/>
      <c r="AU287" s="46"/>
      <c r="AV287" s="51"/>
      <c r="AW287" s="49"/>
    </row>
    <row r="288" spans="1:49" s="36" customFormat="1" ht="15.75" customHeight="1" x14ac:dyDescent="0.2">
      <c r="A288" s="74"/>
      <c r="B288" s="75" t="s">
        <v>950</v>
      </c>
      <c r="C288" s="21"/>
      <c r="D288" s="76"/>
      <c r="E288" s="76"/>
      <c r="F288" s="76"/>
      <c r="G288" s="76"/>
      <c r="H288" s="77"/>
      <c r="I288" s="76"/>
      <c r="J288" s="76"/>
      <c r="K288" s="76"/>
      <c r="L288" s="78"/>
      <c r="M288" s="76"/>
      <c r="N288" s="76"/>
      <c r="O288" s="76"/>
      <c r="P288" s="76"/>
      <c r="Q288" s="77"/>
      <c r="R288" s="76"/>
      <c r="S288" s="76"/>
      <c r="T288" s="79"/>
      <c r="U288" s="79"/>
      <c r="V288" s="80"/>
      <c r="W288" s="79"/>
      <c r="X288" s="21"/>
      <c r="Y288" s="79"/>
      <c r="Z288" s="21"/>
      <c r="AA288" s="79"/>
      <c r="AB288" s="76"/>
      <c r="AC288" s="79"/>
      <c r="AD288" s="21"/>
      <c r="AE288" s="79"/>
      <c r="AF288" s="21"/>
      <c r="AG288" s="81"/>
      <c r="AH288" s="21"/>
      <c r="AI288" s="81"/>
      <c r="AJ288" s="21"/>
      <c r="AK288" s="81"/>
      <c r="AM288" s="81"/>
      <c r="AO288" s="81"/>
      <c r="AQ288" s="81"/>
      <c r="AS288" s="81"/>
      <c r="AU288" s="81"/>
      <c r="AW288" s="81"/>
    </row>
    <row r="289" spans="1:49" s="54" customFormat="1" ht="15.75" customHeight="1" x14ac:dyDescent="0.2">
      <c r="A289" s="8" t="s">
        <v>189</v>
      </c>
      <c r="B289" s="8" t="s">
        <v>190</v>
      </c>
      <c r="D289" s="104">
        <v>10.5707</v>
      </c>
      <c r="E289" s="46" t="s">
        <v>27</v>
      </c>
      <c r="F289" s="104" t="s">
        <v>28</v>
      </c>
      <c r="G289" s="86" t="s">
        <v>1008</v>
      </c>
      <c r="H289" s="13"/>
      <c r="I289" s="112">
        <v>0.61707000000000001</v>
      </c>
      <c r="J289" s="46" t="s">
        <v>27</v>
      </c>
      <c r="K289" s="108" t="s">
        <v>966</v>
      </c>
      <c r="L289" s="47"/>
      <c r="M289" s="108">
        <v>15.440099999999999</v>
      </c>
      <c r="N289" s="46" t="s">
        <v>29</v>
      </c>
      <c r="O289" s="108" t="s">
        <v>966</v>
      </c>
      <c r="P289" s="100" t="s">
        <v>1076</v>
      </c>
      <c r="Q289" s="13"/>
      <c r="R289" s="108">
        <v>37.44</v>
      </c>
      <c r="S289" s="46" t="s">
        <v>29</v>
      </c>
      <c r="T289" s="108" t="s">
        <v>966</v>
      </c>
      <c r="U289" s="100" t="s">
        <v>1037</v>
      </c>
      <c r="V289" s="13"/>
      <c r="W289" s="104">
        <v>9.4170999999999996</v>
      </c>
      <c r="X289" s="46" t="s">
        <v>29</v>
      </c>
      <c r="Y289" s="100" t="s">
        <v>991</v>
      </c>
      <c r="Z289" s="13"/>
      <c r="AA289" s="104">
        <v>77.2</v>
      </c>
      <c r="AB289" s="53"/>
      <c r="AC289" s="104">
        <v>78.099999999999994</v>
      </c>
      <c r="AD289" s="53"/>
      <c r="AE289" s="104">
        <v>80.099999999999994</v>
      </c>
      <c r="AF289" s="101"/>
      <c r="AG289" s="100" t="s">
        <v>1187</v>
      </c>
      <c r="AH289" s="50"/>
      <c r="AI289" s="46">
        <v>1.4432818801115199</v>
      </c>
      <c r="AJ289" s="51"/>
      <c r="AK289" s="104">
        <v>2.0666666666666669</v>
      </c>
      <c r="AL289" s="101"/>
      <c r="AM289" s="106">
        <v>10.533333333333333</v>
      </c>
      <c r="AN289" s="53"/>
      <c r="AO289" s="104">
        <v>3.95</v>
      </c>
      <c r="AP289" s="53"/>
      <c r="AQ289" s="106">
        <v>14.2</v>
      </c>
      <c r="AR289" s="51"/>
      <c r="AS289" s="106">
        <v>12.745098039215685</v>
      </c>
      <c r="AT289" s="62"/>
      <c r="AU289" s="106">
        <v>87.254901960784309</v>
      </c>
      <c r="AV289" s="101"/>
      <c r="AW289" s="105">
        <v>9700</v>
      </c>
    </row>
    <row r="290" spans="1:49" s="54" customFormat="1" ht="15.75" customHeight="1" x14ac:dyDescent="0.2">
      <c r="A290" s="8" t="s">
        <v>235</v>
      </c>
      <c r="B290" s="8" t="s">
        <v>236</v>
      </c>
      <c r="D290" s="104">
        <v>11.169</v>
      </c>
      <c r="E290" s="46" t="s">
        <v>26</v>
      </c>
      <c r="F290" s="104" t="s">
        <v>28</v>
      </c>
      <c r="G290" s="86" t="s">
        <v>977</v>
      </c>
      <c r="H290" s="13"/>
      <c r="I290" s="112">
        <v>1.00857</v>
      </c>
      <c r="J290" s="46" t="s">
        <v>27</v>
      </c>
      <c r="K290" s="108" t="s">
        <v>966</v>
      </c>
      <c r="L290" s="47"/>
      <c r="M290" s="108">
        <v>12.644500000000001</v>
      </c>
      <c r="N290" s="46" t="s">
        <v>27</v>
      </c>
      <c r="O290" s="108" t="s">
        <v>966</v>
      </c>
      <c r="P290" s="100" t="s">
        <v>1080</v>
      </c>
      <c r="Q290" s="13"/>
      <c r="R290" s="104">
        <v>25.6813</v>
      </c>
      <c r="S290" s="46" t="s">
        <v>26</v>
      </c>
      <c r="T290" s="104" t="s">
        <v>28</v>
      </c>
      <c r="U290" s="100" t="s">
        <v>1110</v>
      </c>
      <c r="V290" s="13"/>
      <c r="W290" s="104">
        <v>8.6104000000000003</v>
      </c>
      <c r="X290" s="46" t="s">
        <v>26</v>
      </c>
      <c r="Y290" s="100" t="s">
        <v>1155</v>
      </c>
      <c r="Z290" s="13"/>
      <c r="AA290" s="46" t="s">
        <v>1057</v>
      </c>
      <c r="AB290" s="53"/>
      <c r="AC290" s="46" t="s">
        <v>1057</v>
      </c>
      <c r="AD290" s="53"/>
      <c r="AE290" s="46" t="s">
        <v>1057</v>
      </c>
      <c r="AF290" s="101"/>
      <c r="AG290" s="100" t="s">
        <v>1187</v>
      </c>
      <c r="AH290" s="50"/>
      <c r="AI290" s="46">
        <v>1.3390924833787801</v>
      </c>
      <c r="AJ290" s="51"/>
      <c r="AK290" s="104">
        <v>1.8666666666666667</v>
      </c>
      <c r="AL290" s="101"/>
      <c r="AM290" s="108">
        <v>14.516666666666667</v>
      </c>
      <c r="AN290" s="53"/>
      <c r="AO290" s="104">
        <v>3.9666666666666668</v>
      </c>
      <c r="AP290" s="53"/>
      <c r="AQ290" s="104">
        <v>18.433333333333334</v>
      </c>
      <c r="AR290" s="51"/>
      <c r="AS290" s="106">
        <v>12.745098039215685</v>
      </c>
      <c r="AT290" s="62"/>
      <c r="AU290" s="106">
        <v>87.254901960784309</v>
      </c>
      <c r="AV290" s="101"/>
      <c r="AW290" s="105">
        <v>11400</v>
      </c>
    </row>
    <row r="291" spans="1:49" s="54" customFormat="1" ht="15.75" customHeight="1" x14ac:dyDescent="0.2">
      <c r="A291" s="8" t="s">
        <v>409</v>
      </c>
      <c r="B291" s="8" t="s">
        <v>410</v>
      </c>
      <c r="D291" s="108">
        <v>11.5525</v>
      </c>
      <c r="E291" s="46" t="s">
        <v>27</v>
      </c>
      <c r="F291" s="104" t="s">
        <v>28</v>
      </c>
      <c r="G291" s="86" t="s">
        <v>144</v>
      </c>
      <c r="H291" s="13"/>
      <c r="I291" s="112">
        <v>1.0177700000000001</v>
      </c>
      <c r="J291" s="46" t="s">
        <v>29</v>
      </c>
      <c r="K291" s="108" t="s">
        <v>966</v>
      </c>
      <c r="L291" s="47"/>
      <c r="M291" s="108">
        <v>11.409700000000001</v>
      </c>
      <c r="N291" s="46" t="s">
        <v>29</v>
      </c>
      <c r="O291" s="104" t="s">
        <v>28</v>
      </c>
      <c r="P291" s="100" t="s">
        <v>996</v>
      </c>
      <c r="Q291" s="13"/>
      <c r="R291" s="104">
        <v>23.087199999999999</v>
      </c>
      <c r="S291" s="46" t="s">
        <v>26</v>
      </c>
      <c r="T291" s="104" t="s">
        <v>28</v>
      </c>
      <c r="U291" s="100" t="s">
        <v>1122</v>
      </c>
      <c r="V291" s="13"/>
      <c r="W291" s="104">
        <v>8.0530000000000008</v>
      </c>
      <c r="X291" s="46" t="s">
        <v>27</v>
      </c>
      <c r="Y291" s="100" t="s">
        <v>986</v>
      </c>
      <c r="Z291" s="13"/>
      <c r="AA291" s="46" t="s">
        <v>1057</v>
      </c>
      <c r="AB291" s="53"/>
      <c r="AC291" s="46" t="s">
        <v>1057</v>
      </c>
      <c r="AD291" s="53"/>
      <c r="AE291" s="46" t="s">
        <v>1057</v>
      </c>
      <c r="AF291" s="101"/>
      <c r="AG291" s="100" t="s">
        <v>1187</v>
      </c>
      <c r="AH291" s="50"/>
      <c r="AI291" s="46">
        <v>1.4257209702510001</v>
      </c>
      <c r="AJ291" s="51"/>
      <c r="AK291" s="104">
        <v>1.95</v>
      </c>
      <c r="AL291" s="101"/>
      <c r="AM291" s="104">
        <v>14.15</v>
      </c>
      <c r="AN291" s="53"/>
      <c r="AO291" s="106">
        <v>3.7166666666666668</v>
      </c>
      <c r="AP291" s="53"/>
      <c r="AQ291" s="104">
        <v>16.333333333333332</v>
      </c>
      <c r="AR291" s="51"/>
      <c r="AS291" s="106">
        <v>12.745098039215685</v>
      </c>
      <c r="AT291" s="62"/>
      <c r="AU291" s="106">
        <v>87.254901960784309</v>
      </c>
      <c r="AV291" s="101"/>
      <c r="AW291" s="109">
        <v>11800</v>
      </c>
    </row>
    <row r="292" spans="1:49" s="54" customFormat="1" ht="15.75" customHeight="1" x14ac:dyDescent="0.2">
      <c r="A292" s="8" t="s">
        <v>437</v>
      </c>
      <c r="B292" s="8" t="s">
        <v>438</v>
      </c>
      <c r="D292" s="104">
        <v>10.8505</v>
      </c>
      <c r="E292" s="46" t="s">
        <v>27</v>
      </c>
      <c r="F292" s="104" t="s">
        <v>28</v>
      </c>
      <c r="G292" s="86" t="s">
        <v>972</v>
      </c>
      <c r="H292" s="13"/>
      <c r="I292" s="111">
        <v>0.42287999999999998</v>
      </c>
      <c r="J292" s="46" t="s">
        <v>27</v>
      </c>
      <c r="K292" s="104" t="s">
        <v>28</v>
      </c>
      <c r="L292" s="47"/>
      <c r="M292" s="108">
        <v>10.2128</v>
      </c>
      <c r="N292" s="46" t="s">
        <v>27</v>
      </c>
      <c r="O292" s="104" t="s">
        <v>28</v>
      </c>
      <c r="P292" s="100" t="s">
        <v>999</v>
      </c>
      <c r="Q292" s="13"/>
      <c r="R292" s="108">
        <v>30.299600000000002</v>
      </c>
      <c r="S292" s="46" t="s">
        <v>27</v>
      </c>
      <c r="T292" s="104" t="s">
        <v>28</v>
      </c>
      <c r="U292" s="100" t="s">
        <v>982</v>
      </c>
      <c r="V292" s="13"/>
      <c r="W292" s="104">
        <v>10.4445</v>
      </c>
      <c r="X292" s="46" t="s">
        <v>26</v>
      </c>
      <c r="Y292" s="100" t="s">
        <v>1126</v>
      </c>
      <c r="Z292" s="13"/>
      <c r="AA292" s="104">
        <v>77.5</v>
      </c>
      <c r="AB292" s="53"/>
      <c r="AC292" s="104">
        <v>76.7</v>
      </c>
      <c r="AD292" s="53"/>
      <c r="AE292" s="106">
        <v>81.8</v>
      </c>
      <c r="AF292" s="101"/>
      <c r="AG292" s="100" t="s">
        <v>1187</v>
      </c>
      <c r="AH292" s="50"/>
      <c r="AI292" s="46">
        <v>0.44958543482566998</v>
      </c>
      <c r="AJ292" s="51"/>
      <c r="AK292" s="104">
        <v>1.8666666666666667</v>
      </c>
      <c r="AL292" s="101"/>
      <c r="AM292" s="104">
        <v>12.5</v>
      </c>
      <c r="AN292" s="53"/>
      <c r="AO292" s="104">
        <v>3.9</v>
      </c>
      <c r="AP292" s="53"/>
      <c r="AQ292" s="104">
        <v>15.583333333333334</v>
      </c>
      <c r="AR292" s="51"/>
      <c r="AS292" s="106">
        <v>10.622710622710622</v>
      </c>
      <c r="AT292" s="62"/>
      <c r="AU292" s="106">
        <v>89.377289377289387</v>
      </c>
      <c r="AV292" s="101"/>
      <c r="AW292" s="105">
        <v>8900</v>
      </c>
    </row>
    <row r="293" spans="1:49" s="54" customFormat="1" ht="15.75" customHeight="1" x14ac:dyDescent="0.2">
      <c r="A293" s="8" t="s">
        <v>471</v>
      </c>
      <c r="B293" s="8" t="s">
        <v>472</v>
      </c>
      <c r="D293" s="108">
        <v>11.6126</v>
      </c>
      <c r="E293" s="46" t="s">
        <v>29</v>
      </c>
      <c r="F293" s="108" t="s">
        <v>966</v>
      </c>
      <c r="G293" s="86" t="s">
        <v>1010</v>
      </c>
      <c r="H293" s="13"/>
      <c r="I293" s="112">
        <v>0.62009000000000003</v>
      </c>
      <c r="J293" s="46" t="s">
        <v>27</v>
      </c>
      <c r="K293" s="108" t="s">
        <v>966</v>
      </c>
      <c r="L293" s="47"/>
      <c r="M293" s="104">
        <v>9.9778000000000002</v>
      </c>
      <c r="N293" s="46" t="s">
        <v>27</v>
      </c>
      <c r="O293" s="108" t="s">
        <v>966</v>
      </c>
      <c r="P293" s="100" t="s">
        <v>1000</v>
      </c>
      <c r="Q293" s="13"/>
      <c r="R293" s="104">
        <v>21.815899999999999</v>
      </c>
      <c r="S293" s="46" t="s">
        <v>26</v>
      </c>
      <c r="T293" s="104" t="s">
        <v>28</v>
      </c>
      <c r="U293" s="100" t="s">
        <v>986</v>
      </c>
      <c r="V293" s="13"/>
      <c r="W293" s="106">
        <v>6.2385999999999999</v>
      </c>
      <c r="X293" s="46" t="s">
        <v>26</v>
      </c>
      <c r="Y293" s="100" t="s">
        <v>1110</v>
      </c>
      <c r="Z293" s="13"/>
      <c r="AA293" s="104">
        <v>80.5</v>
      </c>
      <c r="AB293" s="53"/>
      <c r="AC293" s="104">
        <v>82.2</v>
      </c>
      <c r="AD293" s="53"/>
      <c r="AE293" s="104">
        <v>79.8</v>
      </c>
      <c r="AF293" s="101"/>
      <c r="AG293" s="100" t="s">
        <v>1187</v>
      </c>
      <c r="AH293" s="50"/>
      <c r="AI293" s="46">
        <v>0.65419517643110003</v>
      </c>
      <c r="AJ293" s="51"/>
      <c r="AK293" s="104">
        <v>2.2333333333333334</v>
      </c>
      <c r="AL293" s="101"/>
      <c r="AM293" s="104">
        <v>12.6</v>
      </c>
      <c r="AN293" s="53"/>
      <c r="AO293" s="104">
        <v>3.9833333333333334</v>
      </c>
      <c r="AP293" s="53"/>
      <c r="AQ293" s="108">
        <v>19.716666666666665</v>
      </c>
      <c r="AR293" s="51"/>
      <c r="AS293" s="106">
        <v>10.622710622710622</v>
      </c>
      <c r="AT293" s="62"/>
      <c r="AU293" s="106">
        <v>89.377289377289387</v>
      </c>
      <c r="AV293" s="101"/>
      <c r="AW293" s="109">
        <v>12200</v>
      </c>
    </row>
    <row r="294" spans="1:49" s="54" customFormat="1" ht="15.75" customHeight="1" x14ac:dyDescent="0.2">
      <c r="A294" s="8" t="s">
        <v>563</v>
      </c>
      <c r="B294" s="8" t="s">
        <v>564</v>
      </c>
      <c r="D294" s="108">
        <v>11.7151</v>
      </c>
      <c r="E294" s="46" t="s">
        <v>26</v>
      </c>
      <c r="F294" s="104" t="s">
        <v>28</v>
      </c>
      <c r="G294" s="86" t="s">
        <v>993</v>
      </c>
      <c r="H294" s="13"/>
      <c r="I294" s="112">
        <v>0.87317</v>
      </c>
      <c r="J294" s="46" t="s">
        <v>27</v>
      </c>
      <c r="K294" s="104" t="s">
        <v>28</v>
      </c>
      <c r="L294" s="47"/>
      <c r="M294" s="104">
        <v>7.24</v>
      </c>
      <c r="N294" s="46" t="s">
        <v>26</v>
      </c>
      <c r="O294" s="106" t="s">
        <v>30</v>
      </c>
      <c r="P294" s="100" t="s">
        <v>1000</v>
      </c>
      <c r="Q294" s="13"/>
      <c r="R294" s="106">
        <v>12.369899999999999</v>
      </c>
      <c r="S294" s="46" t="s">
        <v>26</v>
      </c>
      <c r="T294" s="106" t="s">
        <v>30</v>
      </c>
      <c r="U294" s="100" t="s">
        <v>1131</v>
      </c>
      <c r="V294" s="13"/>
      <c r="W294" s="106">
        <v>4.9118000000000004</v>
      </c>
      <c r="X294" s="46" t="s">
        <v>29</v>
      </c>
      <c r="Y294" s="100" t="s">
        <v>993</v>
      </c>
      <c r="Z294" s="13"/>
      <c r="AA294" s="46" t="s">
        <v>1057</v>
      </c>
      <c r="AB294" s="53"/>
      <c r="AC294" s="46" t="s">
        <v>1057</v>
      </c>
      <c r="AD294" s="53"/>
      <c r="AE294" s="46" t="s">
        <v>1057</v>
      </c>
      <c r="AF294" s="101"/>
      <c r="AG294" s="100" t="s">
        <v>1187</v>
      </c>
      <c r="AH294" s="50"/>
      <c r="AI294" s="46">
        <v>0.94486485399324005</v>
      </c>
      <c r="AJ294" s="51"/>
      <c r="AK294" s="104">
        <v>2.1</v>
      </c>
      <c r="AL294" s="101"/>
      <c r="AM294" s="104">
        <v>14.116666666666667</v>
      </c>
      <c r="AN294" s="53"/>
      <c r="AO294" s="106">
        <v>3.75</v>
      </c>
      <c r="AP294" s="53"/>
      <c r="AQ294" s="108">
        <v>20.066666666666666</v>
      </c>
      <c r="AR294" s="51"/>
      <c r="AS294" s="106">
        <v>10.622710622710622</v>
      </c>
      <c r="AT294" s="62"/>
      <c r="AU294" s="106">
        <v>89.377289377289387</v>
      </c>
      <c r="AV294" s="101"/>
      <c r="AW294" s="105">
        <v>10800</v>
      </c>
    </row>
    <row r="295" spans="1:49" s="54" customFormat="1" ht="15.75" customHeight="1" x14ac:dyDescent="0.2">
      <c r="A295" s="8" t="s">
        <v>593</v>
      </c>
      <c r="B295" s="8" t="s">
        <v>594</v>
      </c>
      <c r="D295" s="108">
        <v>11.7105</v>
      </c>
      <c r="E295" s="46" t="s">
        <v>27</v>
      </c>
      <c r="F295" s="104" t="s">
        <v>28</v>
      </c>
      <c r="G295" s="86" t="s">
        <v>978</v>
      </c>
      <c r="H295" s="13"/>
      <c r="I295" s="111">
        <v>0.53337999999999997</v>
      </c>
      <c r="J295" s="46" t="s">
        <v>27</v>
      </c>
      <c r="K295" s="104" t="s">
        <v>28</v>
      </c>
      <c r="L295" s="47"/>
      <c r="M295" s="104">
        <v>7.2276999999999996</v>
      </c>
      <c r="N295" s="46" t="s">
        <v>29</v>
      </c>
      <c r="O295" s="104" t="s">
        <v>28</v>
      </c>
      <c r="P295" s="100" t="s">
        <v>989</v>
      </c>
      <c r="Q295" s="13"/>
      <c r="R295" s="106">
        <v>18.7104</v>
      </c>
      <c r="S295" s="46" t="s">
        <v>26</v>
      </c>
      <c r="T295" s="106" t="s">
        <v>30</v>
      </c>
      <c r="U295" s="100" t="s">
        <v>982</v>
      </c>
      <c r="V295" s="13"/>
      <c r="W295" s="104">
        <v>8.2225999999999999</v>
      </c>
      <c r="X295" s="46" t="s">
        <v>27</v>
      </c>
      <c r="Y295" s="100" t="s">
        <v>1015</v>
      </c>
      <c r="Z295" s="13"/>
      <c r="AA295" s="46" t="s">
        <v>1057</v>
      </c>
      <c r="AB295" s="53"/>
      <c r="AC295" s="46" t="s">
        <v>1057</v>
      </c>
      <c r="AD295" s="53"/>
      <c r="AE295" s="46" t="s">
        <v>1057</v>
      </c>
      <c r="AF295" s="101"/>
      <c r="AG295" s="100" t="s">
        <v>1187</v>
      </c>
      <c r="AH295" s="50"/>
      <c r="AI295" s="46">
        <v>0.97040251386726994</v>
      </c>
      <c r="AJ295" s="51"/>
      <c r="AK295" s="108">
        <v>2.4666666666666668</v>
      </c>
      <c r="AL295" s="101"/>
      <c r="AM295" s="108">
        <v>14.683333333333334</v>
      </c>
      <c r="AN295" s="53"/>
      <c r="AO295" s="104">
        <v>3.8166666666666669</v>
      </c>
      <c r="AP295" s="53"/>
      <c r="AQ295" s="104">
        <v>14.916666666666666</v>
      </c>
      <c r="AR295" s="51"/>
      <c r="AS295" s="104">
        <v>10.559006211180124</v>
      </c>
      <c r="AT295" s="62"/>
      <c r="AU295" s="104">
        <v>89.440993788819881</v>
      </c>
      <c r="AV295" s="101"/>
      <c r="AW295" s="105">
        <v>10000</v>
      </c>
    </row>
    <row r="296" spans="1:49" s="54" customFormat="1" x14ac:dyDescent="0.2">
      <c r="A296" s="8"/>
      <c r="B296" s="8"/>
      <c r="D296" s="82"/>
      <c r="E296" s="46"/>
      <c r="F296" s="83"/>
      <c r="G296" s="72"/>
      <c r="H296" s="13"/>
      <c r="I296" s="68"/>
      <c r="J296" s="46"/>
      <c r="K296" s="73"/>
      <c r="L296" s="47"/>
      <c r="M296" s="82"/>
      <c r="N296" s="46"/>
      <c r="O296" s="46"/>
      <c r="P296" s="72"/>
      <c r="Q296" s="48"/>
      <c r="R296" s="82"/>
      <c r="S296" s="46"/>
      <c r="T296" s="46"/>
      <c r="U296" s="72"/>
      <c r="V296" s="48"/>
      <c r="W296" s="52"/>
      <c r="X296" s="48"/>
      <c r="Y296" s="11"/>
      <c r="Z296" s="48"/>
      <c r="AA296" s="46"/>
      <c r="AB296" s="46"/>
      <c r="AC296" s="72"/>
      <c r="AD296" s="48"/>
      <c r="AE296" s="46"/>
      <c r="AF296" s="53"/>
      <c r="AG296" s="46"/>
      <c r="AH296" s="53"/>
      <c r="AI296" s="46"/>
      <c r="AJ296" s="48"/>
      <c r="AK296" s="49"/>
      <c r="AL296" s="50"/>
      <c r="AM296" s="49"/>
      <c r="AN296" s="51"/>
      <c r="AO296" s="46"/>
      <c r="AP296" s="48"/>
      <c r="AQ296" s="46"/>
      <c r="AR296" s="53"/>
      <c r="AS296" s="46"/>
      <c r="AT296" s="53"/>
      <c r="AU296" s="46"/>
      <c r="AV296" s="51"/>
      <c r="AW296" s="49"/>
    </row>
    <row r="297" spans="1:49" s="36" customFormat="1" ht="15.75" customHeight="1" x14ac:dyDescent="0.2">
      <c r="A297" s="74"/>
      <c r="B297" s="75" t="s">
        <v>951</v>
      </c>
      <c r="C297" s="21"/>
      <c r="D297" s="76"/>
      <c r="E297" s="76"/>
      <c r="F297" s="76"/>
      <c r="G297" s="76"/>
      <c r="H297" s="77"/>
      <c r="I297" s="76"/>
      <c r="J297" s="76"/>
      <c r="K297" s="76"/>
      <c r="L297" s="78"/>
      <c r="M297" s="76"/>
      <c r="N297" s="76"/>
      <c r="O297" s="76"/>
      <c r="P297" s="76"/>
      <c r="Q297" s="77"/>
      <c r="R297" s="76"/>
      <c r="S297" s="76"/>
      <c r="T297" s="79"/>
      <c r="U297" s="79"/>
      <c r="V297" s="80"/>
      <c r="W297" s="79"/>
      <c r="X297" s="21"/>
      <c r="Y297" s="79"/>
      <c r="Z297" s="21"/>
      <c r="AA297" s="79"/>
      <c r="AB297" s="76"/>
      <c r="AC297" s="79"/>
      <c r="AD297" s="21"/>
      <c r="AE297" s="79"/>
      <c r="AF297" s="21"/>
      <c r="AG297" s="81"/>
      <c r="AH297" s="21"/>
      <c r="AI297" s="81"/>
      <c r="AJ297" s="21"/>
      <c r="AK297" s="81"/>
      <c r="AM297" s="81"/>
      <c r="AO297" s="81"/>
      <c r="AQ297" s="81"/>
      <c r="AS297" s="81"/>
      <c r="AU297" s="81"/>
      <c r="AW297" s="81"/>
    </row>
    <row r="298" spans="1:49" s="54" customFormat="1" ht="15.75" customHeight="1" x14ac:dyDescent="0.2">
      <c r="A298" s="8" t="s">
        <v>51</v>
      </c>
      <c r="B298" s="8" t="s">
        <v>52</v>
      </c>
      <c r="D298" s="108">
        <v>11.840400000000001</v>
      </c>
      <c r="E298" s="46" t="s">
        <v>27</v>
      </c>
      <c r="F298" s="104" t="s">
        <v>28</v>
      </c>
      <c r="G298" s="86" t="s">
        <v>977</v>
      </c>
      <c r="H298" s="13"/>
      <c r="I298" s="112">
        <v>1.02555</v>
      </c>
      <c r="J298" s="46" t="s">
        <v>26</v>
      </c>
      <c r="K298" s="104" t="s">
        <v>28</v>
      </c>
      <c r="L298" s="47"/>
      <c r="M298" s="104">
        <v>7.3186999999999998</v>
      </c>
      <c r="N298" s="46" t="s">
        <v>29</v>
      </c>
      <c r="O298" s="104" t="s">
        <v>28</v>
      </c>
      <c r="P298" s="100" t="s">
        <v>1062</v>
      </c>
      <c r="Q298" s="13"/>
      <c r="R298" s="106">
        <v>13.332100000000001</v>
      </c>
      <c r="S298" s="46" t="s">
        <v>29</v>
      </c>
      <c r="T298" s="106" t="s">
        <v>30</v>
      </c>
      <c r="U298" s="100" t="s">
        <v>1110</v>
      </c>
      <c r="V298" s="13"/>
      <c r="W298" s="106">
        <v>4.8948999999999998</v>
      </c>
      <c r="X298" s="46" t="s">
        <v>29</v>
      </c>
      <c r="Y298" s="100" t="s">
        <v>984</v>
      </c>
      <c r="Z298" s="13"/>
      <c r="AA298" s="106">
        <v>94.2</v>
      </c>
      <c r="AB298" s="53"/>
      <c r="AC298" s="106">
        <v>92.9</v>
      </c>
      <c r="AD298" s="53"/>
      <c r="AE298" s="104">
        <v>81.2</v>
      </c>
      <c r="AF298" s="101"/>
      <c r="AG298" s="100" t="s">
        <v>1187</v>
      </c>
      <c r="AH298" s="50"/>
      <c r="AI298" s="46">
        <v>5.2248497446740396</v>
      </c>
      <c r="AJ298" s="51"/>
      <c r="AK298" s="108">
        <v>2.4</v>
      </c>
      <c r="AL298" s="101"/>
      <c r="AM298" s="108">
        <v>20.75</v>
      </c>
      <c r="AN298" s="53"/>
      <c r="AO298" s="108">
        <v>4.8499999999999996</v>
      </c>
      <c r="AP298" s="53"/>
      <c r="AQ298" s="108">
        <v>26.716666666666665</v>
      </c>
      <c r="AR298" s="51"/>
      <c r="AS298" s="106">
        <v>11.165048543689322</v>
      </c>
      <c r="AT298" s="62"/>
      <c r="AU298" s="106">
        <v>88.834951456310691</v>
      </c>
      <c r="AV298" s="101"/>
      <c r="AW298" s="109">
        <v>13300</v>
      </c>
    </row>
    <row r="299" spans="1:49" s="54" customFormat="1" ht="15.75" customHeight="1" x14ac:dyDescent="0.2">
      <c r="A299" s="8" t="s">
        <v>75</v>
      </c>
      <c r="B299" s="8" t="s">
        <v>76</v>
      </c>
      <c r="D299" s="104">
        <v>11.4444</v>
      </c>
      <c r="E299" s="46" t="s">
        <v>27</v>
      </c>
      <c r="F299" s="104" t="s">
        <v>28</v>
      </c>
      <c r="G299" s="86" t="s">
        <v>1005</v>
      </c>
      <c r="H299" s="13"/>
      <c r="I299" s="112">
        <v>0.70509999999999995</v>
      </c>
      <c r="J299" s="46" t="s">
        <v>26</v>
      </c>
      <c r="K299" s="106" t="s">
        <v>30</v>
      </c>
      <c r="L299" s="47"/>
      <c r="M299" s="104">
        <v>8.7866999999999997</v>
      </c>
      <c r="N299" s="46" t="s">
        <v>27</v>
      </c>
      <c r="O299" s="104" t="s">
        <v>28</v>
      </c>
      <c r="P299" s="100" t="s">
        <v>1066</v>
      </c>
      <c r="Q299" s="13"/>
      <c r="R299" s="106">
        <v>10.4681</v>
      </c>
      <c r="S299" s="46" t="s">
        <v>26</v>
      </c>
      <c r="T299" s="106" t="s">
        <v>30</v>
      </c>
      <c r="U299" s="100" t="s">
        <v>1123</v>
      </c>
      <c r="V299" s="13"/>
      <c r="W299" s="106">
        <v>5.6954000000000002</v>
      </c>
      <c r="X299" s="46" t="s">
        <v>27</v>
      </c>
      <c r="Y299" s="100" t="s">
        <v>1026</v>
      </c>
      <c r="Z299" s="13"/>
      <c r="AA299" s="106">
        <v>94.4</v>
      </c>
      <c r="AB299" s="53"/>
      <c r="AC299" s="106">
        <v>92.8</v>
      </c>
      <c r="AD299" s="53"/>
      <c r="AE299" s="106">
        <v>88.3</v>
      </c>
      <c r="AF299" s="101"/>
      <c r="AG299" s="100" t="s">
        <v>1187</v>
      </c>
      <c r="AH299" s="50"/>
      <c r="AI299" s="46">
        <v>9.6514036356983492</v>
      </c>
      <c r="AJ299" s="51"/>
      <c r="AK299" s="104">
        <v>2.2833333333333332</v>
      </c>
      <c r="AL299" s="101"/>
      <c r="AM299" s="108">
        <v>20.633333333333333</v>
      </c>
      <c r="AN299" s="53"/>
      <c r="AO299" s="108">
        <v>5.2166666666666668</v>
      </c>
      <c r="AP299" s="53"/>
      <c r="AQ299" s="108">
        <v>27.65</v>
      </c>
      <c r="AR299" s="51"/>
      <c r="AS299" s="106">
        <v>11.165048543689322</v>
      </c>
      <c r="AT299" s="62"/>
      <c r="AU299" s="106">
        <v>88.834951456310691</v>
      </c>
      <c r="AV299" s="101"/>
      <c r="AW299" s="109">
        <v>13600</v>
      </c>
    </row>
    <row r="300" spans="1:49" s="54" customFormat="1" ht="15.75" customHeight="1" x14ac:dyDescent="0.2">
      <c r="A300" s="8" t="s">
        <v>187</v>
      </c>
      <c r="B300" s="8" t="s">
        <v>188</v>
      </c>
      <c r="D300" s="104">
        <v>10.346500000000001</v>
      </c>
      <c r="E300" s="46" t="s">
        <v>27</v>
      </c>
      <c r="F300" s="106" t="s">
        <v>30</v>
      </c>
      <c r="G300" s="86" t="s">
        <v>998</v>
      </c>
      <c r="H300" s="13"/>
      <c r="I300" s="112">
        <v>1.11677</v>
      </c>
      <c r="J300" s="46" t="s">
        <v>29</v>
      </c>
      <c r="K300" s="108" t="s">
        <v>966</v>
      </c>
      <c r="L300" s="47"/>
      <c r="M300" s="106">
        <v>6.1421999999999999</v>
      </c>
      <c r="N300" s="46" t="s">
        <v>29</v>
      </c>
      <c r="O300" s="106" t="s">
        <v>30</v>
      </c>
      <c r="P300" s="100" t="s">
        <v>999</v>
      </c>
      <c r="Q300" s="13"/>
      <c r="R300" s="106">
        <v>16.3902</v>
      </c>
      <c r="S300" s="46" t="s">
        <v>26</v>
      </c>
      <c r="T300" s="104" t="s">
        <v>28</v>
      </c>
      <c r="U300" s="100" t="s">
        <v>1132</v>
      </c>
      <c r="V300" s="13"/>
      <c r="W300" s="106">
        <v>6.2737999999999996</v>
      </c>
      <c r="X300" s="46" t="s">
        <v>26</v>
      </c>
      <c r="Y300" s="100" t="s">
        <v>995</v>
      </c>
      <c r="Z300" s="13"/>
      <c r="AA300" s="46" t="s">
        <v>1057</v>
      </c>
      <c r="AB300" s="53"/>
      <c r="AC300" s="46" t="s">
        <v>1057</v>
      </c>
      <c r="AD300" s="53"/>
      <c r="AE300" s="46" t="s">
        <v>1057</v>
      </c>
      <c r="AF300" s="101"/>
      <c r="AG300" s="100" t="s">
        <v>1187</v>
      </c>
      <c r="AH300" s="50"/>
      <c r="AI300" s="46">
        <v>12.536393875210599</v>
      </c>
      <c r="AJ300" s="51"/>
      <c r="AK300" s="104">
        <v>2.3333333333333335</v>
      </c>
      <c r="AL300" s="101"/>
      <c r="AM300" s="108">
        <v>19.683333333333334</v>
      </c>
      <c r="AN300" s="53"/>
      <c r="AO300" s="108">
        <v>5.2333333333333334</v>
      </c>
      <c r="AP300" s="53"/>
      <c r="AQ300" s="108">
        <v>26.2</v>
      </c>
      <c r="AR300" s="51"/>
      <c r="AS300" s="106">
        <v>11.165048543689322</v>
      </c>
      <c r="AT300" s="62"/>
      <c r="AU300" s="106">
        <v>88.834951456310691</v>
      </c>
      <c r="AV300" s="101"/>
      <c r="AW300" s="109">
        <v>15400</v>
      </c>
    </row>
    <row r="301" spans="1:49" s="54" customFormat="1" ht="15.75" customHeight="1" x14ac:dyDescent="0.2">
      <c r="A301" s="8" t="s">
        <v>241</v>
      </c>
      <c r="B301" s="8" t="s">
        <v>242</v>
      </c>
      <c r="D301" s="104">
        <v>10.176399999999999</v>
      </c>
      <c r="E301" s="46" t="s">
        <v>26</v>
      </c>
      <c r="F301" s="108" t="s">
        <v>966</v>
      </c>
      <c r="G301" s="86" t="s">
        <v>1023</v>
      </c>
      <c r="H301" s="13"/>
      <c r="I301" s="111">
        <v>0.47332000000000002</v>
      </c>
      <c r="J301" s="46" t="s">
        <v>26</v>
      </c>
      <c r="K301" s="106" t="s">
        <v>30</v>
      </c>
      <c r="L301" s="47"/>
      <c r="M301" s="106">
        <v>5.6153000000000004</v>
      </c>
      <c r="N301" s="46" t="s">
        <v>26</v>
      </c>
      <c r="O301" s="104" t="s">
        <v>28</v>
      </c>
      <c r="P301" s="100" t="s">
        <v>1081</v>
      </c>
      <c r="Q301" s="13"/>
      <c r="R301" s="106">
        <v>9.3803999999999998</v>
      </c>
      <c r="S301" s="46" t="s">
        <v>26</v>
      </c>
      <c r="T301" s="106" t="s">
        <v>30</v>
      </c>
      <c r="U301" s="100" t="s">
        <v>1110</v>
      </c>
      <c r="V301" s="13"/>
      <c r="W301" s="106">
        <v>3.9157000000000002</v>
      </c>
      <c r="X301" s="46" t="s">
        <v>27</v>
      </c>
      <c r="Y301" s="100" t="s">
        <v>1010</v>
      </c>
      <c r="Z301" s="13"/>
      <c r="AA301" s="46" t="s">
        <v>1057</v>
      </c>
      <c r="AB301" s="53"/>
      <c r="AC301" s="46" t="s">
        <v>1057</v>
      </c>
      <c r="AD301" s="53"/>
      <c r="AE301" s="46" t="s">
        <v>1057</v>
      </c>
      <c r="AF301" s="101"/>
      <c r="AG301" s="100" t="s">
        <v>1187</v>
      </c>
      <c r="AH301" s="50"/>
      <c r="AI301" s="46">
        <v>2.8799539611017599</v>
      </c>
      <c r="AJ301" s="51"/>
      <c r="AK301" s="104">
        <v>2.1166666666666667</v>
      </c>
      <c r="AL301" s="101"/>
      <c r="AM301" s="108">
        <v>17.716666666666665</v>
      </c>
      <c r="AN301" s="53"/>
      <c r="AO301" s="108">
        <v>4.2</v>
      </c>
      <c r="AP301" s="53"/>
      <c r="AQ301" s="108">
        <v>23.416666666666668</v>
      </c>
      <c r="AR301" s="51"/>
      <c r="AS301" s="106">
        <v>11.165048543689322</v>
      </c>
      <c r="AT301" s="62"/>
      <c r="AU301" s="106">
        <v>88.834951456310691</v>
      </c>
      <c r="AV301" s="101"/>
      <c r="AW301" s="105">
        <v>9300</v>
      </c>
    </row>
    <row r="302" spans="1:49" s="54" customFormat="1" ht="15.75" customHeight="1" x14ac:dyDescent="0.2">
      <c r="A302" s="8" t="s">
        <v>377</v>
      </c>
      <c r="B302" s="8" t="s">
        <v>378</v>
      </c>
      <c r="D302" s="108">
        <v>13.9175</v>
      </c>
      <c r="E302" s="46" t="s">
        <v>27</v>
      </c>
      <c r="F302" s="104" t="s">
        <v>28</v>
      </c>
      <c r="G302" s="86" t="s">
        <v>1006</v>
      </c>
      <c r="H302" s="13"/>
      <c r="I302" s="112">
        <v>1.0309299999999999</v>
      </c>
      <c r="J302" s="46" t="s">
        <v>26</v>
      </c>
      <c r="K302" s="104" t="s">
        <v>28</v>
      </c>
      <c r="L302" s="47"/>
      <c r="M302" s="104">
        <v>7.0876000000000001</v>
      </c>
      <c r="N302" s="46" t="s">
        <v>27</v>
      </c>
      <c r="O302" s="104" t="s">
        <v>28</v>
      </c>
      <c r="P302" s="100" t="s">
        <v>1088</v>
      </c>
      <c r="Q302" s="13"/>
      <c r="R302" s="106">
        <v>8.1829999999999998</v>
      </c>
      <c r="S302" s="46" t="s">
        <v>26</v>
      </c>
      <c r="T302" s="106" t="s">
        <v>30</v>
      </c>
      <c r="U302" s="100" t="s">
        <v>1134</v>
      </c>
      <c r="V302" s="13"/>
      <c r="W302" s="106">
        <v>3.2219000000000002</v>
      </c>
      <c r="X302" s="46" t="s">
        <v>26</v>
      </c>
      <c r="Y302" s="100" t="s">
        <v>1166</v>
      </c>
      <c r="Z302" s="13"/>
      <c r="AA302" s="106">
        <v>94.2</v>
      </c>
      <c r="AB302" s="53"/>
      <c r="AC302" s="106">
        <v>93</v>
      </c>
      <c r="AD302" s="53"/>
      <c r="AE302" s="106">
        <v>86.4</v>
      </c>
      <c r="AF302" s="101"/>
      <c r="AG302" s="100" t="s">
        <v>1187</v>
      </c>
      <c r="AH302" s="50"/>
      <c r="AI302" s="46">
        <v>18.656156536208499</v>
      </c>
      <c r="AJ302" s="51"/>
      <c r="AK302" s="104">
        <v>2.3333333333333335</v>
      </c>
      <c r="AL302" s="101"/>
      <c r="AM302" s="108">
        <v>21.166666666666668</v>
      </c>
      <c r="AN302" s="53"/>
      <c r="AO302" s="108">
        <v>4.6333333333333337</v>
      </c>
      <c r="AP302" s="53"/>
      <c r="AQ302" s="108">
        <v>24.066666666666666</v>
      </c>
      <c r="AR302" s="51"/>
      <c r="AS302" s="106">
        <v>11.165048543689322</v>
      </c>
      <c r="AT302" s="62"/>
      <c r="AU302" s="106">
        <v>88.834951456310691</v>
      </c>
      <c r="AV302" s="101"/>
      <c r="AW302" s="109">
        <v>14800</v>
      </c>
    </row>
    <row r="303" spans="1:49" s="54" customFormat="1" ht="15.75" customHeight="1" x14ac:dyDescent="0.2">
      <c r="A303" s="8" t="s">
        <v>433</v>
      </c>
      <c r="B303" s="8" t="s">
        <v>434</v>
      </c>
      <c r="D303" s="108">
        <v>11.8291</v>
      </c>
      <c r="E303" s="46" t="s">
        <v>26</v>
      </c>
      <c r="F303" s="104" t="s">
        <v>28</v>
      </c>
      <c r="G303" s="86" t="s">
        <v>982</v>
      </c>
      <c r="H303" s="13"/>
      <c r="I303" s="112">
        <v>0.85333999999999999</v>
      </c>
      <c r="J303" s="46" t="s">
        <v>26</v>
      </c>
      <c r="K303" s="104" t="s">
        <v>28</v>
      </c>
      <c r="L303" s="47"/>
      <c r="M303" s="104">
        <v>7.5330000000000004</v>
      </c>
      <c r="N303" s="46" t="s">
        <v>29</v>
      </c>
      <c r="O303" s="106" t="s">
        <v>30</v>
      </c>
      <c r="P303" s="100" t="s">
        <v>969</v>
      </c>
      <c r="Q303" s="13"/>
      <c r="R303" s="106">
        <v>13.5358</v>
      </c>
      <c r="S303" s="46" t="s">
        <v>26</v>
      </c>
      <c r="T303" s="106" t="s">
        <v>30</v>
      </c>
      <c r="U303" s="100" t="s">
        <v>1034</v>
      </c>
      <c r="V303" s="13"/>
      <c r="W303" s="106">
        <v>5.8853</v>
      </c>
      <c r="X303" s="46" t="s">
        <v>27</v>
      </c>
      <c r="Y303" s="100" t="s">
        <v>981</v>
      </c>
      <c r="Z303" s="13"/>
      <c r="AA303" s="46" t="s">
        <v>1057</v>
      </c>
      <c r="AB303" s="53"/>
      <c r="AC303" s="46" t="s">
        <v>1057</v>
      </c>
      <c r="AD303" s="53"/>
      <c r="AE303" s="46" t="s">
        <v>1057</v>
      </c>
      <c r="AF303" s="101"/>
      <c r="AG303" s="100" t="s">
        <v>1187</v>
      </c>
      <c r="AH303" s="50"/>
      <c r="AI303" s="46">
        <v>13.385167796441999</v>
      </c>
      <c r="AJ303" s="51"/>
      <c r="AK303" s="108">
        <v>2.4333333333333331</v>
      </c>
      <c r="AL303" s="101"/>
      <c r="AM303" s="108">
        <v>19.416666666666668</v>
      </c>
      <c r="AN303" s="53"/>
      <c r="AO303" s="108">
        <v>4.9666666666666668</v>
      </c>
      <c r="AP303" s="53"/>
      <c r="AQ303" s="108">
        <v>26.7</v>
      </c>
      <c r="AR303" s="51"/>
      <c r="AS303" s="106">
        <v>11.165048543689322</v>
      </c>
      <c r="AT303" s="62"/>
      <c r="AU303" s="106">
        <v>88.834951456310691</v>
      </c>
      <c r="AV303" s="101"/>
      <c r="AW303" s="109">
        <v>12600</v>
      </c>
    </row>
    <row r="304" spans="1:49" s="54" customFormat="1" ht="15.75" customHeight="1" x14ac:dyDescent="0.2">
      <c r="A304" s="8" t="s">
        <v>565</v>
      </c>
      <c r="B304" s="8" t="s">
        <v>566</v>
      </c>
      <c r="D304" s="104">
        <v>9.0919000000000008</v>
      </c>
      <c r="E304" s="46" t="s">
        <v>27</v>
      </c>
      <c r="F304" s="104" t="s">
        <v>28</v>
      </c>
      <c r="G304" s="86" t="s">
        <v>981</v>
      </c>
      <c r="H304" s="13"/>
      <c r="I304" s="112">
        <v>0.72843000000000002</v>
      </c>
      <c r="J304" s="46" t="s">
        <v>29</v>
      </c>
      <c r="K304" s="104" t="s">
        <v>28</v>
      </c>
      <c r="L304" s="47"/>
      <c r="M304" s="104">
        <v>6.9066000000000001</v>
      </c>
      <c r="N304" s="46" t="s">
        <v>27</v>
      </c>
      <c r="O304" s="104" t="s">
        <v>28</v>
      </c>
      <c r="P304" s="100" t="s">
        <v>1115</v>
      </c>
      <c r="Q304" s="13"/>
      <c r="R304" s="104">
        <v>19.9374</v>
      </c>
      <c r="S304" s="46" t="s">
        <v>27</v>
      </c>
      <c r="T304" s="104" t="s">
        <v>28</v>
      </c>
      <c r="U304" s="100" t="s">
        <v>1139</v>
      </c>
      <c r="V304" s="13"/>
      <c r="W304" s="104">
        <v>8.9303000000000008</v>
      </c>
      <c r="X304" s="46" t="s">
        <v>27</v>
      </c>
      <c r="Y304" s="100" t="s">
        <v>1018</v>
      </c>
      <c r="Z304" s="13"/>
      <c r="AA304" s="46" t="s">
        <v>1057</v>
      </c>
      <c r="AB304" s="53"/>
      <c r="AC304" s="46" t="s">
        <v>1057</v>
      </c>
      <c r="AD304" s="53"/>
      <c r="AE304" s="46" t="s">
        <v>1057</v>
      </c>
      <c r="AF304" s="101"/>
      <c r="AG304" s="100" t="s">
        <v>1187</v>
      </c>
      <c r="AH304" s="50"/>
      <c r="AI304" s="46">
        <v>8.1149588051455392</v>
      </c>
      <c r="AJ304" s="51"/>
      <c r="AK304" s="104">
        <v>2.1</v>
      </c>
      <c r="AL304" s="101"/>
      <c r="AM304" s="108">
        <v>16.516666666666666</v>
      </c>
      <c r="AN304" s="53"/>
      <c r="AO304" s="108">
        <v>4.9333333333333336</v>
      </c>
      <c r="AP304" s="53"/>
      <c r="AQ304" s="108">
        <v>24.833333333333332</v>
      </c>
      <c r="AR304" s="51"/>
      <c r="AS304" s="106">
        <v>15</v>
      </c>
      <c r="AT304" s="62"/>
      <c r="AU304" s="106">
        <v>85</v>
      </c>
      <c r="AV304" s="101"/>
      <c r="AW304" s="109">
        <v>12800</v>
      </c>
    </row>
    <row r="305" spans="1:49" s="54" customFormat="1" ht="15.75" customHeight="1" x14ac:dyDescent="0.2">
      <c r="A305" s="8" t="s">
        <v>595</v>
      </c>
      <c r="B305" s="8" t="s">
        <v>596</v>
      </c>
      <c r="D305" s="104">
        <v>10.421799999999999</v>
      </c>
      <c r="E305" s="46" t="s">
        <v>27</v>
      </c>
      <c r="F305" s="104" t="s">
        <v>28</v>
      </c>
      <c r="G305" s="86" t="s">
        <v>974</v>
      </c>
      <c r="H305" s="13"/>
      <c r="I305" s="110">
        <v>0.29909000000000002</v>
      </c>
      <c r="J305" s="46" t="s">
        <v>26</v>
      </c>
      <c r="K305" s="106" t="s">
        <v>30</v>
      </c>
      <c r="L305" s="47"/>
      <c r="M305" s="104">
        <v>9.4368999999999996</v>
      </c>
      <c r="N305" s="46" t="s">
        <v>27</v>
      </c>
      <c r="O305" s="104" t="s">
        <v>28</v>
      </c>
      <c r="P305" s="100" t="s">
        <v>982</v>
      </c>
      <c r="Q305" s="13"/>
      <c r="R305" s="108">
        <v>36.417099999999998</v>
      </c>
      <c r="S305" s="46" t="s">
        <v>26</v>
      </c>
      <c r="T305" s="108" t="s">
        <v>966</v>
      </c>
      <c r="U305" s="100" t="s">
        <v>983</v>
      </c>
      <c r="V305" s="13"/>
      <c r="W305" s="104">
        <v>9.1120999999999999</v>
      </c>
      <c r="X305" s="46" t="s">
        <v>26</v>
      </c>
      <c r="Y305" s="100" t="s">
        <v>999</v>
      </c>
      <c r="Z305" s="13"/>
      <c r="AA305" s="104">
        <v>82.9</v>
      </c>
      <c r="AB305" s="53"/>
      <c r="AC305" s="104">
        <v>84.1</v>
      </c>
      <c r="AD305" s="53"/>
      <c r="AE305" s="106">
        <v>86.8</v>
      </c>
      <c r="AF305" s="101"/>
      <c r="AG305" s="100" t="s">
        <v>1187</v>
      </c>
      <c r="AH305" s="50"/>
      <c r="AI305" s="46">
        <v>2.2064334474396698</v>
      </c>
      <c r="AJ305" s="51"/>
      <c r="AK305" s="104">
        <v>2.0333333333333332</v>
      </c>
      <c r="AL305" s="101"/>
      <c r="AM305" s="104">
        <v>11.133333333333333</v>
      </c>
      <c r="AN305" s="53"/>
      <c r="AO305" s="104">
        <v>3.85</v>
      </c>
      <c r="AP305" s="53"/>
      <c r="AQ305" s="106">
        <v>13.4</v>
      </c>
      <c r="AR305" s="51"/>
      <c r="AS305" s="106">
        <v>11.165048543689322</v>
      </c>
      <c r="AT305" s="62"/>
      <c r="AU305" s="106">
        <v>88.834951456310691</v>
      </c>
      <c r="AV305" s="101"/>
      <c r="AW305" s="105">
        <v>8500</v>
      </c>
    </row>
    <row r="306" spans="1:49" s="54" customFormat="1" x14ac:dyDescent="0.2">
      <c r="A306" s="8"/>
      <c r="B306" s="8"/>
      <c r="D306" s="82"/>
      <c r="E306" s="46"/>
      <c r="F306" s="83"/>
      <c r="G306" s="72"/>
      <c r="H306" s="13"/>
      <c r="I306" s="68"/>
      <c r="J306" s="46"/>
      <c r="K306" s="73"/>
      <c r="L306" s="47"/>
      <c r="M306" s="82"/>
      <c r="N306" s="46"/>
      <c r="O306" s="46"/>
      <c r="P306" s="72"/>
      <c r="Q306" s="48"/>
      <c r="R306" s="82"/>
      <c r="S306" s="46"/>
      <c r="T306" s="46"/>
      <c r="U306" s="72"/>
      <c r="V306" s="48"/>
      <c r="W306" s="52"/>
      <c r="X306" s="48"/>
      <c r="Y306" s="11"/>
      <c r="Z306" s="48"/>
      <c r="AA306" s="46"/>
      <c r="AB306" s="46"/>
      <c r="AC306" s="72"/>
      <c r="AD306" s="48"/>
      <c r="AE306" s="46"/>
      <c r="AF306" s="53"/>
      <c r="AG306" s="46"/>
      <c r="AH306" s="53"/>
      <c r="AI306" s="46"/>
      <c r="AJ306" s="48"/>
      <c r="AK306" s="49"/>
      <c r="AL306" s="50"/>
      <c r="AM306" s="49"/>
      <c r="AN306" s="51"/>
      <c r="AO306" s="46"/>
      <c r="AP306" s="48"/>
      <c r="AQ306" s="46"/>
      <c r="AR306" s="53"/>
      <c r="AS306" s="46"/>
      <c r="AT306" s="53"/>
      <c r="AU306" s="46"/>
      <c r="AV306" s="51"/>
      <c r="AW306" s="49"/>
    </row>
    <row r="307" spans="1:49" s="36" customFormat="1" ht="15.75" customHeight="1" x14ac:dyDescent="0.2">
      <c r="A307" s="74"/>
      <c r="B307" s="75" t="s">
        <v>952</v>
      </c>
      <c r="C307" s="21"/>
      <c r="D307" s="76"/>
      <c r="E307" s="76"/>
      <c r="F307" s="76"/>
      <c r="G307" s="76"/>
      <c r="H307" s="77"/>
      <c r="I307" s="76"/>
      <c r="J307" s="76"/>
      <c r="K307" s="76"/>
      <c r="L307" s="78"/>
      <c r="M307" s="76"/>
      <c r="N307" s="76"/>
      <c r="O307" s="76"/>
      <c r="P307" s="76"/>
      <c r="Q307" s="77"/>
      <c r="R307" s="76"/>
      <c r="S307" s="76"/>
      <c r="T307" s="79"/>
      <c r="U307" s="79"/>
      <c r="V307" s="80"/>
      <c r="W307" s="79"/>
      <c r="X307" s="21"/>
      <c r="Y307" s="79"/>
      <c r="Z307" s="21"/>
      <c r="AA307" s="79"/>
      <c r="AB307" s="76"/>
      <c r="AC307" s="79"/>
      <c r="AD307" s="21"/>
      <c r="AE307" s="79"/>
      <c r="AF307" s="21"/>
      <c r="AG307" s="81"/>
      <c r="AH307" s="21"/>
      <c r="AI307" s="81"/>
      <c r="AJ307" s="21"/>
      <c r="AK307" s="81"/>
      <c r="AM307" s="81"/>
      <c r="AO307" s="81"/>
      <c r="AQ307" s="81"/>
      <c r="AS307" s="81"/>
      <c r="AU307" s="81"/>
      <c r="AW307" s="81"/>
    </row>
    <row r="308" spans="1:49" s="54" customFormat="1" ht="15.75" customHeight="1" x14ac:dyDescent="0.2">
      <c r="A308" s="8" t="s">
        <v>53</v>
      </c>
      <c r="B308" s="8" t="s">
        <v>54</v>
      </c>
      <c r="D308" s="108">
        <v>14.0528</v>
      </c>
      <c r="E308" s="46" t="s">
        <v>27</v>
      </c>
      <c r="F308" s="104" t="s">
        <v>28</v>
      </c>
      <c r="G308" s="86" t="s">
        <v>1036</v>
      </c>
      <c r="H308" s="13"/>
      <c r="I308" s="112">
        <v>0.84316999999999998</v>
      </c>
      <c r="J308" s="46" t="s">
        <v>29</v>
      </c>
      <c r="K308" s="104" t="s">
        <v>28</v>
      </c>
      <c r="L308" s="47"/>
      <c r="M308" s="106">
        <v>5.3400999999999996</v>
      </c>
      <c r="N308" s="46" t="s">
        <v>29</v>
      </c>
      <c r="O308" s="104" t="s">
        <v>28</v>
      </c>
      <c r="P308" s="100" t="s">
        <v>990</v>
      </c>
      <c r="Q308" s="13"/>
      <c r="R308" s="106">
        <v>16.160799999999998</v>
      </c>
      <c r="S308" s="46" t="s">
        <v>29</v>
      </c>
      <c r="T308" s="108" t="s">
        <v>966</v>
      </c>
      <c r="U308" s="100" t="s">
        <v>1037</v>
      </c>
      <c r="V308" s="13"/>
      <c r="W308" s="106">
        <v>7.1680000000000001</v>
      </c>
      <c r="X308" s="46" t="s">
        <v>26</v>
      </c>
      <c r="Y308" s="100" t="s">
        <v>1077</v>
      </c>
      <c r="Z308" s="13"/>
      <c r="AA308" s="46" t="s">
        <v>1057</v>
      </c>
      <c r="AB308" s="53"/>
      <c r="AC308" s="46" t="s">
        <v>1057</v>
      </c>
      <c r="AD308" s="53"/>
      <c r="AE308" s="46" t="s">
        <v>1057</v>
      </c>
      <c r="AF308" s="101"/>
      <c r="AG308" s="100" t="s">
        <v>1187</v>
      </c>
      <c r="AH308" s="50"/>
      <c r="AI308" s="46">
        <v>15.571960637243</v>
      </c>
      <c r="AJ308" s="51"/>
      <c r="AK308" s="108">
        <v>2.4166666666666665</v>
      </c>
      <c r="AL308" s="101"/>
      <c r="AM308" s="108">
        <v>19.3</v>
      </c>
      <c r="AN308" s="53"/>
      <c r="AO308" s="106">
        <v>3.5666666666666669</v>
      </c>
      <c r="AP308" s="53"/>
      <c r="AQ308" s="108">
        <v>34.383333333333333</v>
      </c>
      <c r="AR308" s="51"/>
      <c r="AS308" s="106">
        <v>33.333333333333329</v>
      </c>
      <c r="AT308" s="62"/>
      <c r="AU308" s="106">
        <v>66.666666666666657</v>
      </c>
      <c r="AV308" s="101"/>
      <c r="AW308" s="109">
        <v>13000</v>
      </c>
    </row>
    <row r="309" spans="1:49" s="54" customFormat="1" ht="15.75" customHeight="1" x14ac:dyDescent="0.2">
      <c r="A309" s="69" t="s">
        <v>927</v>
      </c>
      <c r="B309" s="8" t="s">
        <v>87</v>
      </c>
      <c r="D309" s="108">
        <v>16.6389</v>
      </c>
      <c r="E309" s="46" t="s">
        <v>26</v>
      </c>
      <c r="F309" s="108" t="s">
        <v>966</v>
      </c>
      <c r="G309" s="86" t="s">
        <v>978</v>
      </c>
      <c r="H309" s="13"/>
      <c r="I309" s="112">
        <v>0.97060000000000002</v>
      </c>
      <c r="J309" s="46" t="s">
        <v>29</v>
      </c>
      <c r="K309" s="104" t="s">
        <v>28</v>
      </c>
      <c r="L309" s="47"/>
      <c r="M309" s="106">
        <v>3.6051000000000002</v>
      </c>
      <c r="N309" s="46" t="s">
        <v>26</v>
      </c>
      <c r="O309" s="106" t="s">
        <v>30</v>
      </c>
      <c r="P309" s="100" t="s">
        <v>1068</v>
      </c>
      <c r="Q309" s="13"/>
      <c r="R309" s="106">
        <v>15.6683</v>
      </c>
      <c r="S309" s="46" t="s">
        <v>26</v>
      </c>
      <c r="T309" s="104" t="s">
        <v>28</v>
      </c>
      <c r="U309" s="100" t="s">
        <v>1032</v>
      </c>
      <c r="V309" s="13"/>
      <c r="W309" s="106">
        <v>5.6858000000000004</v>
      </c>
      <c r="X309" s="46" t="s">
        <v>27</v>
      </c>
      <c r="Y309" s="100" t="s">
        <v>973</v>
      </c>
      <c r="Z309" s="13"/>
      <c r="AA309" s="106">
        <v>93.7</v>
      </c>
      <c r="AB309" s="53"/>
      <c r="AC309" s="106">
        <v>91.5</v>
      </c>
      <c r="AD309" s="53"/>
      <c r="AE309" s="106">
        <v>89.1</v>
      </c>
      <c r="AF309" s="101"/>
      <c r="AG309" s="100" t="s">
        <v>1188</v>
      </c>
      <c r="AH309" s="50"/>
      <c r="AI309" s="46">
        <v>3.2663060035216001</v>
      </c>
      <c r="AJ309" s="51"/>
      <c r="AK309" s="106">
        <v>1.8166666666666667</v>
      </c>
      <c r="AL309" s="101"/>
      <c r="AM309" s="108">
        <v>15.383333333333333</v>
      </c>
      <c r="AN309" s="53"/>
      <c r="AO309" s="108">
        <v>4.6333333333333337</v>
      </c>
      <c r="AP309" s="53"/>
      <c r="AQ309" s="108">
        <v>24.45</v>
      </c>
      <c r="AR309" s="51"/>
      <c r="AS309" s="104">
        <v>5.2631578947368416</v>
      </c>
      <c r="AT309" s="62"/>
      <c r="AU309" s="104">
        <v>94.73684210526315</v>
      </c>
      <c r="AV309" s="101"/>
      <c r="AW309" s="109">
        <v>13900</v>
      </c>
    </row>
    <row r="310" spans="1:49" s="54" customFormat="1" ht="15.75" customHeight="1" x14ac:dyDescent="0.2">
      <c r="A310" s="69" t="s">
        <v>928</v>
      </c>
      <c r="B310" s="8" t="s">
        <v>293</v>
      </c>
      <c r="D310" s="108">
        <v>13.616199999999999</v>
      </c>
      <c r="E310" s="46" t="s">
        <v>27</v>
      </c>
      <c r="F310" s="108" t="s">
        <v>966</v>
      </c>
      <c r="G310" s="86" t="s">
        <v>987</v>
      </c>
      <c r="H310" s="13"/>
      <c r="I310" s="111">
        <v>0.46294999999999997</v>
      </c>
      <c r="J310" s="46" t="s">
        <v>29</v>
      </c>
      <c r="K310" s="106" t="s">
        <v>30</v>
      </c>
      <c r="L310" s="47"/>
      <c r="M310" s="108">
        <v>10.920199999999999</v>
      </c>
      <c r="N310" s="46" t="s">
        <v>27</v>
      </c>
      <c r="O310" s="108" t="s">
        <v>966</v>
      </c>
      <c r="P310" s="100" t="s">
        <v>978</v>
      </c>
      <c r="Q310" s="13"/>
      <c r="R310" s="106">
        <v>18.926500000000001</v>
      </c>
      <c r="S310" s="46" t="s">
        <v>26</v>
      </c>
      <c r="T310" s="104" t="s">
        <v>28</v>
      </c>
      <c r="U310" s="100" t="s">
        <v>1122</v>
      </c>
      <c r="V310" s="13"/>
      <c r="W310" s="104">
        <v>7.4074</v>
      </c>
      <c r="X310" s="46" t="s">
        <v>27</v>
      </c>
      <c r="Y310" s="100" t="s">
        <v>1130</v>
      </c>
      <c r="Z310" s="13"/>
      <c r="AA310" s="106">
        <v>89.9</v>
      </c>
      <c r="AB310" s="53"/>
      <c r="AC310" s="106">
        <v>90.5</v>
      </c>
      <c r="AD310" s="53"/>
      <c r="AE310" s="106">
        <v>84.4</v>
      </c>
      <c r="AF310" s="101"/>
      <c r="AG310" s="100" t="s">
        <v>1187</v>
      </c>
      <c r="AH310" s="50"/>
      <c r="AI310" s="46">
        <v>0.24525887627897</v>
      </c>
      <c r="AJ310" s="51"/>
      <c r="AK310" s="104">
        <v>1.95</v>
      </c>
      <c r="AL310" s="101"/>
      <c r="AM310" s="104">
        <v>12.833333333333334</v>
      </c>
      <c r="AN310" s="53"/>
      <c r="AO310" s="106">
        <v>3.55</v>
      </c>
      <c r="AP310" s="53"/>
      <c r="AQ310" s="106">
        <v>12.933333333333334</v>
      </c>
      <c r="AR310" s="51"/>
      <c r="AS310" s="104">
        <v>9.0909090909090917</v>
      </c>
      <c r="AT310" s="62"/>
      <c r="AU310" s="104">
        <v>90.909090909090907</v>
      </c>
      <c r="AV310" s="101"/>
      <c r="AW310" s="109">
        <v>11800</v>
      </c>
    </row>
    <row r="311" spans="1:49" s="54" customFormat="1" ht="15.75" customHeight="1" x14ac:dyDescent="0.2">
      <c r="A311" s="69" t="s">
        <v>926</v>
      </c>
      <c r="B311" s="8" t="s">
        <v>300</v>
      </c>
      <c r="D311" s="108">
        <v>14.2416</v>
      </c>
      <c r="E311" s="46" t="s">
        <v>27</v>
      </c>
      <c r="F311" s="104" t="s">
        <v>28</v>
      </c>
      <c r="G311" s="86" t="s">
        <v>1005</v>
      </c>
      <c r="H311" s="13"/>
      <c r="I311" s="111">
        <v>0.44159999999999999</v>
      </c>
      <c r="J311" s="46" t="s">
        <v>29</v>
      </c>
      <c r="K311" s="106" t="s">
        <v>30</v>
      </c>
      <c r="L311" s="47"/>
      <c r="M311" s="104">
        <v>8.5007999999999999</v>
      </c>
      <c r="N311" s="46" t="s">
        <v>29</v>
      </c>
      <c r="O311" s="108" t="s">
        <v>966</v>
      </c>
      <c r="P311" s="100" t="s">
        <v>1085</v>
      </c>
      <c r="Q311" s="13"/>
      <c r="R311" s="106">
        <v>10.5984</v>
      </c>
      <c r="S311" s="46" t="s">
        <v>26</v>
      </c>
      <c r="T311" s="104" t="s">
        <v>28</v>
      </c>
      <c r="U311" s="100" t="s">
        <v>1034</v>
      </c>
      <c r="V311" s="13"/>
      <c r="W311" s="104">
        <v>8.5016999999999996</v>
      </c>
      <c r="X311" s="46" t="s">
        <v>29</v>
      </c>
      <c r="Y311" s="100" t="s">
        <v>1159</v>
      </c>
      <c r="Z311" s="13"/>
      <c r="AA311" s="46" t="s">
        <v>1057</v>
      </c>
      <c r="AB311" s="53"/>
      <c r="AC311" s="46" t="s">
        <v>1057</v>
      </c>
      <c r="AD311" s="53"/>
      <c r="AE311" s="46" t="s">
        <v>1057</v>
      </c>
      <c r="AF311" s="101"/>
      <c r="AG311" s="100" t="s">
        <v>1187</v>
      </c>
      <c r="AH311" s="50"/>
      <c r="AI311" s="46">
        <v>2.8734993064495602</v>
      </c>
      <c r="AJ311" s="51"/>
      <c r="AK311" s="104">
        <v>1.9666666666666666</v>
      </c>
      <c r="AL311" s="101"/>
      <c r="AM311" s="104">
        <v>13.716666666666667</v>
      </c>
      <c r="AN311" s="53"/>
      <c r="AO311" s="106">
        <v>3.4166666666666665</v>
      </c>
      <c r="AP311" s="53"/>
      <c r="AQ311" s="106">
        <v>14.033333333333333</v>
      </c>
      <c r="AR311" s="51"/>
      <c r="AS311" s="106">
        <v>11.627906976744185</v>
      </c>
      <c r="AT311" s="62"/>
      <c r="AU311" s="106">
        <v>88.372093023255815</v>
      </c>
      <c r="AV311" s="101"/>
      <c r="AW311" s="105">
        <v>9600</v>
      </c>
    </row>
    <row r="312" spans="1:49" s="54" customFormat="1" ht="15.75" customHeight="1" x14ac:dyDescent="0.2">
      <c r="A312" s="8" t="s">
        <v>335</v>
      </c>
      <c r="B312" s="8" t="s">
        <v>336</v>
      </c>
      <c r="D312" s="108">
        <v>15.0943</v>
      </c>
      <c r="E312" s="46" t="s">
        <v>27</v>
      </c>
      <c r="F312" s="108" t="s">
        <v>966</v>
      </c>
      <c r="G312" s="86" t="s">
        <v>985</v>
      </c>
      <c r="H312" s="13"/>
      <c r="I312" s="112">
        <v>0.89622999999999997</v>
      </c>
      <c r="J312" s="46" t="s">
        <v>27</v>
      </c>
      <c r="K312" s="108" t="s">
        <v>966</v>
      </c>
      <c r="L312" s="47"/>
      <c r="M312" s="104">
        <v>7.3113000000000001</v>
      </c>
      <c r="N312" s="46" t="s">
        <v>26</v>
      </c>
      <c r="O312" s="104" t="s">
        <v>28</v>
      </c>
      <c r="P312" s="100" t="s">
        <v>1093</v>
      </c>
      <c r="Q312" s="13"/>
      <c r="R312" s="106">
        <v>13.3962</v>
      </c>
      <c r="S312" s="46" t="s">
        <v>26</v>
      </c>
      <c r="T312" s="106" t="s">
        <v>30</v>
      </c>
      <c r="U312" s="100" t="s">
        <v>1136</v>
      </c>
      <c r="V312" s="13"/>
      <c r="W312" s="106">
        <v>4.8586999999999998</v>
      </c>
      <c r="X312" s="46" t="s">
        <v>26</v>
      </c>
      <c r="Y312" s="100" t="s">
        <v>997</v>
      </c>
      <c r="Z312" s="13"/>
      <c r="AA312" s="106">
        <v>93.9</v>
      </c>
      <c r="AB312" s="53"/>
      <c r="AC312" s="106">
        <v>91.8</v>
      </c>
      <c r="AD312" s="53"/>
      <c r="AE312" s="106">
        <v>83.1</v>
      </c>
      <c r="AF312" s="101"/>
      <c r="AG312" s="100" t="s">
        <v>1187</v>
      </c>
      <c r="AH312" s="50"/>
      <c r="AI312" s="46">
        <v>7.5400305412966597</v>
      </c>
      <c r="AJ312" s="51"/>
      <c r="AK312" s="104">
        <v>2.35</v>
      </c>
      <c r="AL312" s="101"/>
      <c r="AM312" s="108">
        <v>16.066666666666666</v>
      </c>
      <c r="AN312" s="53"/>
      <c r="AO312" s="104">
        <v>4.0166666666666666</v>
      </c>
      <c r="AP312" s="53"/>
      <c r="AQ312" s="108">
        <v>21.5</v>
      </c>
      <c r="AR312" s="51"/>
      <c r="AS312" s="106">
        <v>24</v>
      </c>
      <c r="AT312" s="62"/>
      <c r="AU312" s="106">
        <v>76</v>
      </c>
      <c r="AV312" s="101"/>
      <c r="AW312" s="109">
        <v>16900</v>
      </c>
    </row>
    <row r="313" spans="1:49" s="54" customFormat="1" ht="15.75" customHeight="1" x14ac:dyDescent="0.2">
      <c r="A313" s="8" t="s">
        <v>341</v>
      </c>
      <c r="B313" s="8" t="s">
        <v>342</v>
      </c>
      <c r="D313" s="108">
        <v>13.087899999999999</v>
      </c>
      <c r="E313" s="46" t="s">
        <v>27</v>
      </c>
      <c r="F313" s="104" t="s">
        <v>28</v>
      </c>
      <c r="G313" s="86" t="s">
        <v>1002</v>
      </c>
      <c r="H313" s="13"/>
      <c r="I313" s="111">
        <v>0.59106999999999998</v>
      </c>
      <c r="J313" s="46" t="s">
        <v>27</v>
      </c>
      <c r="K313" s="106" t="s">
        <v>30</v>
      </c>
      <c r="L313" s="47"/>
      <c r="M313" s="106">
        <v>5.0663</v>
      </c>
      <c r="N313" s="46" t="s">
        <v>29</v>
      </c>
      <c r="O313" s="106" t="s">
        <v>30</v>
      </c>
      <c r="P313" s="100" t="s">
        <v>980</v>
      </c>
      <c r="Q313" s="13"/>
      <c r="R313" s="106">
        <v>11.399100000000001</v>
      </c>
      <c r="S313" s="46" t="s">
        <v>26</v>
      </c>
      <c r="T313" s="106" t="s">
        <v>30</v>
      </c>
      <c r="U313" s="100" t="s">
        <v>1122</v>
      </c>
      <c r="V313" s="13"/>
      <c r="W313" s="106">
        <v>3.5467</v>
      </c>
      <c r="X313" s="46" t="s">
        <v>26</v>
      </c>
      <c r="Y313" s="100" t="s">
        <v>1129</v>
      </c>
      <c r="Z313" s="13"/>
      <c r="AA313" s="106">
        <v>94.2</v>
      </c>
      <c r="AB313" s="53"/>
      <c r="AC313" s="106">
        <v>91.5</v>
      </c>
      <c r="AD313" s="53"/>
      <c r="AE313" s="106">
        <v>84.1</v>
      </c>
      <c r="AF313" s="101"/>
      <c r="AG313" s="100" t="s">
        <v>1187</v>
      </c>
      <c r="AH313" s="50"/>
      <c r="AI313" s="46">
        <v>5.2367122381453601</v>
      </c>
      <c r="AJ313" s="51"/>
      <c r="AK313" s="104">
        <v>2.2333333333333334</v>
      </c>
      <c r="AL313" s="101"/>
      <c r="AM313" s="108">
        <v>15.7</v>
      </c>
      <c r="AN313" s="53"/>
      <c r="AO313" s="108">
        <v>4.083333333333333</v>
      </c>
      <c r="AP313" s="53"/>
      <c r="AQ313" s="104">
        <v>18.850000000000001</v>
      </c>
      <c r="AR313" s="51"/>
      <c r="AS313" s="106">
        <v>11.627906976744185</v>
      </c>
      <c r="AT313" s="62"/>
      <c r="AU313" s="106">
        <v>88.372093023255815</v>
      </c>
      <c r="AV313" s="101"/>
      <c r="AW313" s="105">
        <v>10900</v>
      </c>
    </row>
    <row r="314" spans="1:49" s="54" customFormat="1" ht="15.75" customHeight="1" x14ac:dyDescent="0.2">
      <c r="A314" s="8" t="s">
        <v>379</v>
      </c>
      <c r="B314" s="8" t="s">
        <v>380</v>
      </c>
      <c r="D314" s="104">
        <v>11.140700000000001</v>
      </c>
      <c r="E314" s="46" t="s">
        <v>26</v>
      </c>
      <c r="F314" s="104" t="s">
        <v>28</v>
      </c>
      <c r="G314" s="86" t="s">
        <v>995</v>
      </c>
      <c r="H314" s="13"/>
      <c r="I314" s="111">
        <v>0.44366</v>
      </c>
      <c r="J314" s="46" t="s">
        <v>26</v>
      </c>
      <c r="K314" s="106" t="s">
        <v>30</v>
      </c>
      <c r="L314" s="47"/>
      <c r="M314" s="104">
        <v>7.3943000000000003</v>
      </c>
      <c r="N314" s="46" t="s">
        <v>27</v>
      </c>
      <c r="O314" s="108" t="s">
        <v>966</v>
      </c>
      <c r="P314" s="100" t="s">
        <v>1098</v>
      </c>
      <c r="Q314" s="13"/>
      <c r="R314" s="106">
        <v>10.1548</v>
      </c>
      <c r="S314" s="46" t="s">
        <v>27</v>
      </c>
      <c r="T314" s="106" t="s">
        <v>30</v>
      </c>
      <c r="U314" s="100" t="s">
        <v>1128</v>
      </c>
      <c r="V314" s="13"/>
      <c r="W314" s="106">
        <v>4.3381999999999996</v>
      </c>
      <c r="X314" s="46" t="s">
        <v>26</v>
      </c>
      <c r="Y314" s="100" t="s">
        <v>1141</v>
      </c>
      <c r="Z314" s="13"/>
      <c r="AA314" s="46" t="s">
        <v>1057</v>
      </c>
      <c r="AB314" s="53"/>
      <c r="AC314" s="46" t="s">
        <v>1057</v>
      </c>
      <c r="AD314" s="53"/>
      <c r="AE314" s="46" t="s">
        <v>1057</v>
      </c>
      <c r="AF314" s="101"/>
      <c r="AG314" s="100" t="s">
        <v>1187</v>
      </c>
      <c r="AH314" s="50"/>
      <c r="AI314" s="46">
        <v>1.77491898333321</v>
      </c>
      <c r="AJ314" s="51"/>
      <c r="AK314" s="104">
        <v>2.0166666666666666</v>
      </c>
      <c r="AL314" s="101"/>
      <c r="AM314" s="108">
        <v>16.566666666666666</v>
      </c>
      <c r="AN314" s="53"/>
      <c r="AO314" s="108">
        <v>4.2833333333333332</v>
      </c>
      <c r="AP314" s="53"/>
      <c r="AQ314" s="108">
        <v>24.933333333333334</v>
      </c>
      <c r="AR314" s="51"/>
      <c r="AS314" s="104">
        <v>9.1370558375634516</v>
      </c>
      <c r="AT314" s="62"/>
      <c r="AU314" s="104">
        <v>90.862944162436548</v>
      </c>
      <c r="AV314" s="101"/>
      <c r="AW314" s="109">
        <v>13100</v>
      </c>
    </row>
    <row r="315" spans="1:49" s="54" customFormat="1" ht="15.75" customHeight="1" x14ac:dyDescent="0.2">
      <c r="A315" s="8" t="s">
        <v>399</v>
      </c>
      <c r="B315" s="8" t="s">
        <v>400</v>
      </c>
      <c r="D315" s="104">
        <v>10.796200000000001</v>
      </c>
      <c r="E315" s="46" t="s">
        <v>26</v>
      </c>
      <c r="F315" s="104" t="s">
        <v>28</v>
      </c>
      <c r="G315" s="86" t="s">
        <v>1005</v>
      </c>
      <c r="H315" s="13"/>
      <c r="I315" s="111">
        <v>0.49925000000000003</v>
      </c>
      <c r="J315" s="46" t="s">
        <v>27</v>
      </c>
      <c r="K315" s="108" t="s">
        <v>966</v>
      </c>
      <c r="L315" s="47"/>
      <c r="M315" s="104">
        <v>8.2376000000000005</v>
      </c>
      <c r="N315" s="46" t="s">
        <v>27</v>
      </c>
      <c r="O315" s="108" t="s">
        <v>966</v>
      </c>
      <c r="P315" s="100" t="s">
        <v>1010</v>
      </c>
      <c r="Q315" s="13"/>
      <c r="R315" s="104">
        <v>23.005500000000001</v>
      </c>
      <c r="S315" s="46" t="s">
        <v>26</v>
      </c>
      <c r="T315" s="104" t="s">
        <v>28</v>
      </c>
      <c r="U315" s="100" t="s">
        <v>1006</v>
      </c>
      <c r="V315" s="13"/>
      <c r="W315" s="106">
        <v>5.8884999999999996</v>
      </c>
      <c r="X315" s="46" t="s">
        <v>27</v>
      </c>
      <c r="Y315" s="100" t="s">
        <v>987</v>
      </c>
      <c r="Z315" s="13"/>
      <c r="AA315" s="46" t="s">
        <v>1057</v>
      </c>
      <c r="AB315" s="53"/>
      <c r="AC315" s="46" t="s">
        <v>1057</v>
      </c>
      <c r="AD315" s="53"/>
      <c r="AE315" s="46" t="s">
        <v>1057</v>
      </c>
      <c r="AF315" s="101"/>
      <c r="AG315" s="100" t="s">
        <v>1187</v>
      </c>
      <c r="AH315" s="50"/>
      <c r="AI315" s="46">
        <v>1.3139393287404599</v>
      </c>
      <c r="AJ315" s="51"/>
      <c r="AK315" s="106">
        <v>1.7333333333333334</v>
      </c>
      <c r="AL315" s="101"/>
      <c r="AM315" s="104">
        <v>12.116666666666667</v>
      </c>
      <c r="AN315" s="53"/>
      <c r="AO315" s="104">
        <v>3.85</v>
      </c>
      <c r="AP315" s="53"/>
      <c r="AQ315" s="104">
        <v>16.183333333333334</v>
      </c>
      <c r="AR315" s="51"/>
      <c r="AS315" s="106">
        <v>11.330049261083744</v>
      </c>
      <c r="AT315" s="62"/>
      <c r="AU315" s="106">
        <v>88.669950738916256</v>
      </c>
      <c r="AV315" s="101"/>
      <c r="AW315" s="105">
        <v>9100</v>
      </c>
    </row>
    <row r="316" spans="1:49" s="54" customFormat="1" ht="15.75" customHeight="1" x14ac:dyDescent="0.2">
      <c r="A316" s="8" t="s">
        <v>415</v>
      </c>
      <c r="B316" s="8" t="s">
        <v>416</v>
      </c>
      <c r="D316" s="108">
        <v>15.650700000000001</v>
      </c>
      <c r="E316" s="46" t="s">
        <v>27</v>
      </c>
      <c r="F316" s="108" t="s">
        <v>966</v>
      </c>
      <c r="G316" s="86" t="s">
        <v>984</v>
      </c>
      <c r="H316" s="13"/>
      <c r="I316" s="111">
        <v>0.54915000000000003</v>
      </c>
      <c r="J316" s="46" t="s">
        <v>27</v>
      </c>
      <c r="K316" s="104" t="s">
        <v>28</v>
      </c>
      <c r="L316" s="47"/>
      <c r="M316" s="106">
        <v>5.4915000000000003</v>
      </c>
      <c r="N316" s="46" t="s">
        <v>29</v>
      </c>
      <c r="O316" s="104" t="s">
        <v>28</v>
      </c>
      <c r="P316" s="100" t="s">
        <v>1000</v>
      </c>
      <c r="Q316" s="13"/>
      <c r="R316" s="106">
        <v>9.8847000000000005</v>
      </c>
      <c r="S316" s="46" t="s">
        <v>26</v>
      </c>
      <c r="T316" s="104" t="s">
        <v>28</v>
      </c>
      <c r="U316" s="100" t="s">
        <v>1127</v>
      </c>
      <c r="V316" s="13"/>
      <c r="W316" s="106">
        <v>4.9429999999999996</v>
      </c>
      <c r="X316" s="46" t="s">
        <v>26</v>
      </c>
      <c r="Y316" s="100" t="s">
        <v>970</v>
      </c>
      <c r="Z316" s="13"/>
      <c r="AA316" s="106">
        <v>93.4</v>
      </c>
      <c r="AB316" s="53"/>
      <c r="AC316" s="106">
        <v>94.8</v>
      </c>
      <c r="AD316" s="53"/>
      <c r="AE316" s="106">
        <v>90.1</v>
      </c>
      <c r="AF316" s="101"/>
      <c r="AG316" s="100" t="s">
        <v>1187</v>
      </c>
      <c r="AH316" s="50"/>
      <c r="AI316" s="46">
        <v>3.1701630700465899</v>
      </c>
      <c r="AJ316" s="51"/>
      <c r="AK316" s="108">
        <v>3.1</v>
      </c>
      <c r="AL316" s="101"/>
      <c r="AM316" s="108">
        <v>33.416666666666664</v>
      </c>
      <c r="AN316" s="53"/>
      <c r="AO316" s="104">
        <v>3.95</v>
      </c>
      <c r="AP316" s="53"/>
      <c r="AQ316" s="104">
        <v>19</v>
      </c>
      <c r="AR316" s="51"/>
      <c r="AS316" s="106">
        <v>21.052631578947366</v>
      </c>
      <c r="AT316" s="62"/>
      <c r="AU316" s="106">
        <v>78.94736842105263</v>
      </c>
      <c r="AV316" s="101"/>
      <c r="AW316" s="109">
        <v>13500</v>
      </c>
    </row>
    <row r="317" spans="1:49" s="54" customFormat="1" ht="15.75" customHeight="1" x14ac:dyDescent="0.2">
      <c r="A317" s="8" t="s">
        <v>427</v>
      </c>
      <c r="B317" s="8" t="s">
        <v>428</v>
      </c>
      <c r="D317" s="108">
        <v>16.242699999999999</v>
      </c>
      <c r="E317" s="46" t="s">
        <v>29</v>
      </c>
      <c r="F317" s="108" t="s">
        <v>966</v>
      </c>
      <c r="G317" s="86" t="s">
        <v>997</v>
      </c>
      <c r="H317" s="13"/>
      <c r="I317" s="110">
        <v>0.3493</v>
      </c>
      <c r="J317" s="46" t="s">
        <v>26</v>
      </c>
      <c r="K317" s="106" t="s">
        <v>30</v>
      </c>
      <c r="L317" s="47"/>
      <c r="M317" s="106">
        <v>6.6950000000000003</v>
      </c>
      <c r="N317" s="46" t="s">
        <v>29</v>
      </c>
      <c r="O317" s="104" t="s">
        <v>28</v>
      </c>
      <c r="P317" s="100" t="s">
        <v>986</v>
      </c>
      <c r="Q317" s="13"/>
      <c r="R317" s="106">
        <v>13.1571</v>
      </c>
      <c r="S317" s="46" t="s">
        <v>27</v>
      </c>
      <c r="T317" s="104" t="s">
        <v>28</v>
      </c>
      <c r="U317" s="100" t="s">
        <v>1127</v>
      </c>
      <c r="V317" s="13"/>
      <c r="W317" s="106">
        <v>6.2877999999999998</v>
      </c>
      <c r="X317" s="46" t="s">
        <v>29</v>
      </c>
      <c r="Y317" s="100" t="s">
        <v>982</v>
      </c>
      <c r="Z317" s="13"/>
      <c r="AA317" s="106">
        <v>91.7</v>
      </c>
      <c r="AB317" s="53"/>
      <c r="AC317" s="106">
        <v>91.8</v>
      </c>
      <c r="AD317" s="53"/>
      <c r="AE317" s="106">
        <v>86.1</v>
      </c>
      <c r="AF317" s="101"/>
      <c r="AG317" s="100" t="s">
        <v>1188</v>
      </c>
      <c r="AH317" s="50"/>
      <c r="AI317" s="46">
        <v>0.34791214439466001</v>
      </c>
      <c r="AJ317" s="51"/>
      <c r="AK317" s="108">
        <v>2.6333333333333333</v>
      </c>
      <c r="AL317" s="101"/>
      <c r="AM317" s="108">
        <v>22.583333333333332</v>
      </c>
      <c r="AN317" s="53"/>
      <c r="AO317" s="104">
        <v>3.9</v>
      </c>
      <c r="AP317" s="53"/>
      <c r="AQ317" s="108">
        <v>22.216666666666665</v>
      </c>
      <c r="AR317" s="51"/>
      <c r="AS317" s="106">
        <v>22.727272727272727</v>
      </c>
      <c r="AT317" s="62"/>
      <c r="AU317" s="106">
        <v>77.272727272727266</v>
      </c>
      <c r="AV317" s="101"/>
      <c r="AW317" s="109">
        <v>14600</v>
      </c>
    </row>
    <row r="318" spans="1:49" s="54" customFormat="1" ht="15.75" customHeight="1" x14ac:dyDescent="0.2">
      <c r="A318" s="8" t="s">
        <v>503</v>
      </c>
      <c r="B318" s="8" t="s">
        <v>504</v>
      </c>
      <c r="D318" s="104">
        <v>9.6234000000000002</v>
      </c>
      <c r="E318" s="46" t="s">
        <v>27</v>
      </c>
      <c r="F318" s="104" t="s">
        <v>28</v>
      </c>
      <c r="G318" s="86" t="s">
        <v>974</v>
      </c>
      <c r="H318" s="13"/>
      <c r="I318" s="110">
        <v>0.28260000000000002</v>
      </c>
      <c r="J318" s="46" t="s">
        <v>27</v>
      </c>
      <c r="K318" s="104" t="s">
        <v>28</v>
      </c>
      <c r="L318" s="47"/>
      <c r="M318" s="104">
        <v>7.5594999999999999</v>
      </c>
      <c r="N318" s="46" t="s">
        <v>27</v>
      </c>
      <c r="O318" s="104" t="s">
        <v>28</v>
      </c>
      <c r="P318" s="100" t="s">
        <v>999</v>
      </c>
      <c r="Q318" s="13"/>
      <c r="R318" s="104">
        <v>25.572500000000002</v>
      </c>
      <c r="S318" s="46" t="s">
        <v>27</v>
      </c>
      <c r="T318" s="106" t="s">
        <v>30</v>
      </c>
      <c r="U318" s="100" t="s">
        <v>984</v>
      </c>
      <c r="V318" s="13"/>
      <c r="W318" s="106">
        <v>5.5030999999999999</v>
      </c>
      <c r="X318" s="46" t="s">
        <v>27</v>
      </c>
      <c r="Y318" s="100" t="s">
        <v>967</v>
      </c>
      <c r="Z318" s="13"/>
      <c r="AA318" s="106">
        <v>88</v>
      </c>
      <c r="AB318" s="53"/>
      <c r="AC318" s="106">
        <v>88.9</v>
      </c>
      <c r="AD318" s="53"/>
      <c r="AE318" s="106">
        <v>87.6</v>
      </c>
      <c r="AF318" s="101"/>
      <c r="AG318" s="100" t="s">
        <v>1187</v>
      </c>
      <c r="AH318" s="50"/>
      <c r="AI318" s="46">
        <v>0.26589447287784002</v>
      </c>
      <c r="AJ318" s="51"/>
      <c r="AK318" s="104">
        <v>1.95</v>
      </c>
      <c r="AL318" s="101"/>
      <c r="AM318" s="104">
        <v>11.866666666666667</v>
      </c>
      <c r="AN318" s="53"/>
      <c r="AO318" s="104">
        <v>3.8</v>
      </c>
      <c r="AP318" s="53"/>
      <c r="AQ318" s="106">
        <v>14.5</v>
      </c>
      <c r="AR318" s="51"/>
      <c r="AS318" s="104">
        <v>9.1370558375634516</v>
      </c>
      <c r="AT318" s="62"/>
      <c r="AU318" s="104">
        <v>90.862944162436548</v>
      </c>
      <c r="AV318" s="101"/>
      <c r="AW318" s="107">
        <v>7400</v>
      </c>
    </row>
    <row r="319" spans="1:49" s="54" customFormat="1" ht="15.75" customHeight="1" x14ac:dyDescent="0.2">
      <c r="A319" s="8" t="s">
        <v>533</v>
      </c>
      <c r="B319" s="8" t="s">
        <v>534</v>
      </c>
      <c r="D319" s="108">
        <v>15.2544</v>
      </c>
      <c r="E319" s="46" t="s">
        <v>27</v>
      </c>
      <c r="F319" s="108" t="s">
        <v>966</v>
      </c>
      <c r="G319" s="86" t="s">
        <v>1017</v>
      </c>
      <c r="H319" s="13"/>
      <c r="I319" s="112">
        <v>0.83586000000000005</v>
      </c>
      <c r="J319" s="46" t="s">
        <v>29</v>
      </c>
      <c r="K319" s="104" t="s">
        <v>28</v>
      </c>
      <c r="L319" s="47"/>
      <c r="M319" s="104">
        <v>9.1943999999999999</v>
      </c>
      <c r="N319" s="46" t="s">
        <v>27</v>
      </c>
      <c r="O319" s="108" t="s">
        <v>966</v>
      </c>
      <c r="P319" s="100" t="s">
        <v>1000</v>
      </c>
      <c r="Q319" s="13"/>
      <c r="R319" s="106">
        <v>14.157400000000001</v>
      </c>
      <c r="S319" s="46" t="s">
        <v>26</v>
      </c>
      <c r="T319" s="104" t="s">
        <v>28</v>
      </c>
      <c r="U319" s="100" t="s">
        <v>1130</v>
      </c>
      <c r="V319" s="13"/>
      <c r="W319" s="104">
        <v>7.8365999999999998</v>
      </c>
      <c r="X319" s="46" t="s">
        <v>27</v>
      </c>
      <c r="Y319" s="100" t="s">
        <v>988</v>
      </c>
      <c r="Z319" s="13"/>
      <c r="AA319" s="46" t="s">
        <v>1057</v>
      </c>
      <c r="AB319" s="53"/>
      <c r="AC319" s="46" t="s">
        <v>1057</v>
      </c>
      <c r="AD319" s="53"/>
      <c r="AE319" s="46" t="s">
        <v>1057</v>
      </c>
      <c r="AF319" s="101"/>
      <c r="AG319" s="100" t="s">
        <v>1187</v>
      </c>
      <c r="AH319" s="50"/>
      <c r="AI319" s="46">
        <v>2.3954460925721599</v>
      </c>
      <c r="AJ319" s="51"/>
      <c r="AK319" s="104">
        <v>2.2333333333333334</v>
      </c>
      <c r="AL319" s="101"/>
      <c r="AM319" s="108">
        <v>20.616666666666667</v>
      </c>
      <c r="AN319" s="53"/>
      <c r="AO319" s="108">
        <v>4.3833333333333337</v>
      </c>
      <c r="AP319" s="53"/>
      <c r="AQ319" s="108">
        <v>23.433333333333334</v>
      </c>
      <c r="AR319" s="51"/>
      <c r="AS319" s="106">
        <v>21.052631578947366</v>
      </c>
      <c r="AT319" s="62"/>
      <c r="AU319" s="106">
        <v>78.94736842105263</v>
      </c>
      <c r="AV319" s="101"/>
      <c r="AW319" s="109">
        <v>15100</v>
      </c>
    </row>
    <row r="320" spans="1:49" s="54" customFormat="1" ht="15.75" customHeight="1" x14ac:dyDescent="0.2">
      <c r="A320" s="8" t="s">
        <v>537</v>
      </c>
      <c r="B320" s="8" t="s">
        <v>538</v>
      </c>
      <c r="D320" s="108">
        <v>13.8653</v>
      </c>
      <c r="E320" s="46" t="s">
        <v>26</v>
      </c>
      <c r="F320" s="108" t="s">
        <v>966</v>
      </c>
      <c r="G320" s="86" t="s">
        <v>984</v>
      </c>
      <c r="H320" s="13"/>
      <c r="I320" s="111">
        <v>0.60546999999999995</v>
      </c>
      <c r="J320" s="46" t="s">
        <v>26</v>
      </c>
      <c r="K320" s="104" t="s">
        <v>28</v>
      </c>
      <c r="L320" s="47"/>
      <c r="M320" s="106">
        <v>6.5997000000000003</v>
      </c>
      <c r="N320" s="46" t="s">
        <v>29</v>
      </c>
      <c r="O320" s="108" t="s">
        <v>966</v>
      </c>
      <c r="P320" s="100" t="s">
        <v>1112</v>
      </c>
      <c r="Q320" s="13"/>
      <c r="R320" s="106">
        <v>11.382899999999999</v>
      </c>
      <c r="S320" s="46" t="s">
        <v>26</v>
      </c>
      <c r="T320" s="106" t="s">
        <v>30</v>
      </c>
      <c r="U320" s="100" t="s">
        <v>1128</v>
      </c>
      <c r="V320" s="13"/>
      <c r="W320" s="106">
        <v>5.5101000000000004</v>
      </c>
      <c r="X320" s="46" t="s">
        <v>29</v>
      </c>
      <c r="Y320" s="100" t="s">
        <v>992</v>
      </c>
      <c r="Z320" s="13"/>
      <c r="AA320" s="46" t="s">
        <v>1057</v>
      </c>
      <c r="AB320" s="53"/>
      <c r="AC320" s="46" t="s">
        <v>1057</v>
      </c>
      <c r="AD320" s="53"/>
      <c r="AE320" s="46" t="s">
        <v>1057</v>
      </c>
      <c r="AF320" s="101"/>
      <c r="AG320" s="100" t="s">
        <v>1187</v>
      </c>
      <c r="AH320" s="50"/>
      <c r="AI320" s="46">
        <v>0.84813013958859995</v>
      </c>
      <c r="AJ320" s="51"/>
      <c r="AK320" s="104">
        <v>1.9833333333333334</v>
      </c>
      <c r="AL320" s="101"/>
      <c r="AM320" s="108">
        <v>22.983333333333334</v>
      </c>
      <c r="AN320" s="53"/>
      <c r="AO320" s="106">
        <v>3.7166666666666668</v>
      </c>
      <c r="AP320" s="53"/>
      <c r="AQ320" s="108">
        <v>21.016666666666666</v>
      </c>
      <c r="AR320" s="51"/>
      <c r="AS320" s="104">
        <v>9.1370558375634516</v>
      </c>
      <c r="AT320" s="62"/>
      <c r="AU320" s="104">
        <v>90.862944162436548</v>
      </c>
      <c r="AV320" s="101"/>
      <c r="AW320" s="109">
        <v>13600</v>
      </c>
    </row>
    <row r="321" spans="1:49" s="54" customFormat="1" ht="15.75" customHeight="1" x14ac:dyDescent="0.2">
      <c r="A321" s="8" t="s">
        <v>545</v>
      </c>
      <c r="B321" s="8" t="s">
        <v>546</v>
      </c>
      <c r="D321" s="108">
        <v>12.3721</v>
      </c>
      <c r="E321" s="46" t="s">
        <v>26</v>
      </c>
      <c r="F321" s="108" t="s">
        <v>966</v>
      </c>
      <c r="G321" s="86" t="s">
        <v>976</v>
      </c>
      <c r="H321" s="13"/>
      <c r="I321" s="111">
        <v>0.59091000000000005</v>
      </c>
      <c r="J321" s="46" t="s">
        <v>26</v>
      </c>
      <c r="K321" s="104" t="s">
        <v>28</v>
      </c>
      <c r="L321" s="47"/>
      <c r="M321" s="106">
        <v>5.7613000000000003</v>
      </c>
      <c r="N321" s="46" t="s">
        <v>26</v>
      </c>
      <c r="O321" s="104" t="s">
        <v>28</v>
      </c>
      <c r="P321" s="100" t="s">
        <v>999</v>
      </c>
      <c r="Q321" s="13"/>
      <c r="R321" s="106">
        <v>8.3095999999999997</v>
      </c>
      <c r="S321" s="46" t="s">
        <v>26</v>
      </c>
      <c r="T321" s="106" t="s">
        <v>30</v>
      </c>
      <c r="U321" s="100" t="s">
        <v>1138</v>
      </c>
      <c r="V321" s="13"/>
      <c r="W321" s="106">
        <v>4.2103999999999999</v>
      </c>
      <c r="X321" s="46" t="s">
        <v>26</v>
      </c>
      <c r="Y321" s="100" t="s">
        <v>1136</v>
      </c>
      <c r="Z321" s="13"/>
      <c r="AA321" s="106">
        <v>91.6</v>
      </c>
      <c r="AB321" s="53"/>
      <c r="AC321" s="106">
        <v>92</v>
      </c>
      <c r="AD321" s="53"/>
      <c r="AE321" s="106">
        <v>87</v>
      </c>
      <c r="AF321" s="101"/>
      <c r="AG321" s="100" t="s">
        <v>1187</v>
      </c>
      <c r="AH321" s="50"/>
      <c r="AI321" s="46">
        <v>1.91996227031843</v>
      </c>
      <c r="AJ321" s="51"/>
      <c r="AK321" s="104">
        <v>1.8666666666666667</v>
      </c>
      <c r="AL321" s="101"/>
      <c r="AM321" s="104">
        <v>11.833333333333334</v>
      </c>
      <c r="AN321" s="53"/>
      <c r="AO321" s="106">
        <v>3.7166666666666668</v>
      </c>
      <c r="AP321" s="53"/>
      <c r="AQ321" s="104">
        <v>18.966666666666665</v>
      </c>
      <c r="AR321" s="51"/>
      <c r="AS321" s="106">
        <v>13.333333333333334</v>
      </c>
      <c r="AT321" s="62"/>
      <c r="AU321" s="106">
        <v>86.666666666666671</v>
      </c>
      <c r="AV321" s="101"/>
      <c r="AW321" s="105">
        <v>10100</v>
      </c>
    </row>
    <row r="322" spans="1:49" s="54" customFormat="1" ht="15.75" customHeight="1" x14ac:dyDescent="0.2">
      <c r="A322" s="8" t="s">
        <v>569</v>
      </c>
      <c r="B322" s="8" t="s">
        <v>570</v>
      </c>
      <c r="D322" s="108">
        <v>14.6846</v>
      </c>
      <c r="E322" s="46" t="s">
        <v>27</v>
      </c>
      <c r="F322" s="104" t="s">
        <v>28</v>
      </c>
      <c r="G322" s="86" t="s">
        <v>1020</v>
      </c>
      <c r="H322" s="13"/>
      <c r="I322" s="112">
        <v>1.0832900000000001</v>
      </c>
      <c r="J322" s="46" t="s">
        <v>27</v>
      </c>
      <c r="K322" s="108" t="s">
        <v>966</v>
      </c>
      <c r="L322" s="47"/>
      <c r="M322" s="108">
        <v>12.157</v>
      </c>
      <c r="N322" s="46" t="s">
        <v>29</v>
      </c>
      <c r="O322" s="108" t="s">
        <v>966</v>
      </c>
      <c r="P322" s="100" t="s">
        <v>1113</v>
      </c>
      <c r="Q322" s="13"/>
      <c r="R322" s="106">
        <v>18.656700000000001</v>
      </c>
      <c r="S322" s="46" t="s">
        <v>26</v>
      </c>
      <c r="T322" s="108" t="s">
        <v>966</v>
      </c>
      <c r="U322" s="100" t="s">
        <v>1124</v>
      </c>
      <c r="V322" s="13"/>
      <c r="W322" s="106">
        <v>6.2598000000000003</v>
      </c>
      <c r="X322" s="46" t="s">
        <v>27</v>
      </c>
      <c r="Y322" s="100" t="s">
        <v>1035</v>
      </c>
      <c r="Z322" s="13"/>
      <c r="AA322" s="46" t="s">
        <v>1057</v>
      </c>
      <c r="AB322" s="53"/>
      <c r="AC322" s="46" t="s">
        <v>1057</v>
      </c>
      <c r="AD322" s="53"/>
      <c r="AE322" s="46" t="s">
        <v>1057</v>
      </c>
      <c r="AF322" s="101"/>
      <c r="AG322" s="100" t="s">
        <v>1187</v>
      </c>
      <c r="AH322" s="50"/>
      <c r="AI322" s="46">
        <v>2.0460981799872999</v>
      </c>
      <c r="AJ322" s="51"/>
      <c r="AK322" s="104">
        <v>1.9166666666666667</v>
      </c>
      <c r="AL322" s="101"/>
      <c r="AM322" s="108">
        <v>19.8</v>
      </c>
      <c r="AN322" s="53"/>
      <c r="AO322" s="106">
        <v>3.4833333333333334</v>
      </c>
      <c r="AP322" s="53"/>
      <c r="AQ322" s="104">
        <v>16.933333333333334</v>
      </c>
      <c r="AR322" s="51"/>
      <c r="AS322" s="106">
        <v>21.621621621621621</v>
      </c>
      <c r="AT322" s="62"/>
      <c r="AU322" s="106">
        <v>78.378378378378372</v>
      </c>
      <c r="AV322" s="101"/>
      <c r="AW322" s="109">
        <v>19100</v>
      </c>
    </row>
    <row r="323" spans="1:49" s="54" customFormat="1" x14ac:dyDescent="0.2">
      <c r="A323" s="8"/>
      <c r="B323" s="8"/>
      <c r="D323" s="82"/>
      <c r="E323" s="46"/>
      <c r="F323" s="83"/>
      <c r="G323" s="72"/>
      <c r="H323" s="13"/>
      <c r="I323" s="68"/>
      <c r="J323" s="46"/>
      <c r="K323" s="73"/>
      <c r="L323" s="47"/>
      <c r="M323" s="82"/>
      <c r="N323" s="46"/>
      <c r="O323" s="46"/>
      <c r="P323" s="72"/>
      <c r="Q323" s="48"/>
      <c r="R323" s="82"/>
      <c r="S323" s="46"/>
      <c r="T323" s="46"/>
      <c r="U323" s="72"/>
      <c r="V323" s="48"/>
      <c r="W323" s="52"/>
      <c r="X323" s="48"/>
      <c r="Y323" s="11"/>
      <c r="Z323" s="48"/>
      <c r="AA323" s="46"/>
      <c r="AB323" s="46"/>
      <c r="AC323" s="72"/>
      <c r="AD323" s="48"/>
      <c r="AE323" s="46"/>
      <c r="AF323" s="53"/>
      <c r="AG323" s="46"/>
      <c r="AH323" s="53"/>
      <c r="AI323" s="46"/>
      <c r="AJ323" s="48"/>
      <c r="AK323" s="49"/>
      <c r="AL323" s="50"/>
      <c r="AM323" s="49"/>
      <c r="AN323" s="51"/>
      <c r="AO323" s="46"/>
      <c r="AP323" s="48"/>
      <c r="AQ323" s="46"/>
      <c r="AR323" s="53"/>
      <c r="AS323" s="46"/>
      <c r="AT323" s="53"/>
      <c r="AU323" s="46"/>
      <c r="AV323" s="51"/>
      <c r="AW323" s="49"/>
    </row>
    <row r="324" spans="1:49" s="36" customFormat="1" ht="15.75" customHeight="1" x14ac:dyDescent="0.2">
      <c r="A324" s="74"/>
      <c r="B324" s="75" t="s">
        <v>953</v>
      </c>
      <c r="C324" s="21"/>
      <c r="D324" s="76"/>
      <c r="E324" s="76"/>
      <c r="F324" s="76"/>
      <c r="G324" s="76"/>
      <c r="H324" s="77"/>
      <c r="I324" s="76"/>
      <c r="J324" s="76"/>
      <c r="K324" s="76"/>
      <c r="L324" s="78"/>
      <c r="M324" s="76"/>
      <c r="N324" s="76"/>
      <c r="O324" s="76"/>
      <c r="P324" s="76"/>
      <c r="Q324" s="77"/>
      <c r="R324" s="76"/>
      <c r="S324" s="76"/>
      <c r="T324" s="79"/>
      <c r="U324" s="79"/>
      <c r="V324" s="80"/>
      <c r="W324" s="79"/>
      <c r="X324" s="21"/>
      <c r="Y324" s="79"/>
      <c r="Z324" s="21"/>
      <c r="AA324" s="79"/>
      <c r="AB324" s="76"/>
      <c r="AC324" s="79"/>
      <c r="AD324" s="21"/>
      <c r="AE324" s="79"/>
      <c r="AF324" s="21"/>
      <c r="AG324" s="81"/>
      <c r="AH324" s="21"/>
      <c r="AI324" s="81"/>
      <c r="AJ324" s="21"/>
      <c r="AK324" s="81"/>
      <c r="AM324" s="81"/>
      <c r="AO324" s="81"/>
      <c r="AQ324" s="81"/>
      <c r="AS324" s="81"/>
      <c r="AU324" s="81"/>
      <c r="AW324" s="81"/>
    </row>
    <row r="325" spans="1:49" s="54" customFormat="1" ht="15.75" customHeight="1" x14ac:dyDescent="0.2">
      <c r="A325" s="8" t="s">
        <v>39</v>
      </c>
      <c r="B325" s="8" t="s">
        <v>40</v>
      </c>
      <c r="D325" s="104">
        <v>10.145300000000001</v>
      </c>
      <c r="E325" s="46" t="s">
        <v>26</v>
      </c>
      <c r="F325" s="106" t="s">
        <v>30</v>
      </c>
      <c r="G325" s="86" t="s">
        <v>970</v>
      </c>
      <c r="H325" s="13"/>
      <c r="I325" s="112">
        <v>1.002</v>
      </c>
      <c r="J325" s="46" t="s">
        <v>26</v>
      </c>
      <c r="K325" s="108" t="s">
        <v>966</v>
      </c>
      <c r="L325" s="47"/>
      <c r="M325" s="106">
        <v>5.2605000000000004</v>
      </c>
      <c r="N325" s="46" t="s">
        <v>27</v>
      </c>
      <c r="O325" s="106" t="s">
        <v>30</v>
      </c>
      <c r="P325" s="100" t="s">
        <v>1059</v>
      </c>
      <c r="Q325" s="13"/>
      <c r="R325" s="104">
        <v>20.290600000000001</v>
      </c>
      <c r="S325" s="46" t="s">
        <v>26</v>
      </c>
      <c r="T325" s="108" t="s">
        <v>966</v>
      </c>
      <c r="U325" s="100" t="s">
        <v>1018</v>
      </c>
      <c r="V325" s="13"/>
      <c r="W325" s="106">
        <v>6.7644000000000002</v>
      </c>
      <c r="X325" s="46" t="s">
        <v>26</v>
      </c>
      <c r="Y325" s="100" t="s">
        <v>1019</v>
      </c>
      <c r="Z325" s="13"/>
      <c r="AA325" s="106">
        <v>99</v>
      </c>
      <c r="AB325" s="53"/>
      <c r="AC325" s="106">
        <v>96.6</v>
      </c>
      <c r="AD325" s="53"/>
      <c r="AE325" s="106">
        <v>92.9</v>
      </c>
      <c r="AF325" s="101"/>
      <c r="AG325" s="100" t="s">
        <v>1188</v>
      </c>
      <c r="AH325" s="50"/>
      <c r="AI325" s="46">
        <v>0.12313754463733</v>
      </c>
      <c r="AJ325" s="51"/>
      <c r="AK325" s="104">
        <v>2.2166666666666668</v>
      </c>
      <c r="AL325" s="101"/>
      <c r="AM325" s="108">
        <v>18.616666666666667</v>
      </c>
      <c r="AN325" s="53"/>
      <c r="AO325" s="106">
        <v>3.75</v>
      </c>
      <c r="AP325" s="53"/>
      <c r="AQ325" s="104">
        <v>18.116666666666667</v>
      </c>
      <c r="AR325" s="51"/>
      <c r="AS325" s="106">
        <v>12.121212121212121</v>
      </c>
      <c r="AT325" s="62"/>
      <c r="AU325" s="106">
        <v>87.878787878787875</v>
      </c>
      <c r="AV325" s="101"/>
      <c r="AW325" s="109">
        <v>15800</v>
      </c>
    </row>
    <row r="326" spans="1:49" s="54" customFormat="1" ht="15.75" customHeight="1" x14ac:dyDescent="0.2">
      <c r="A326" s="8" t="s">
        <v>41</v>
      </c>
      <c r="B326" s="8" t="s">
        <v>42</v>
      </c>
      <c r="D326" s="104">
        <v>11.487399999999999</v>
      </c>
      <c r="E326" s="46" t="s">
        <v>27</v>
      </c>
      <c r="F326" s="106" t="s">
        <v>30</v>
      </c>
      <c r="G326" s="86" t="s">
        <v>983</v>
      </c>
      <c r="H326" s="13"/>
      <c r="I326" s="111">
        <v>0.59887000000000001</v>
      </c>
      <c r="J326" s="46" t="s">
        <v>29</v>
      </c>
      <c r="K326" s="104" t="s">
        <v>28</v>
      </c>
      <c r="L326" s="47"/>
      <c r="M326" s="106">
        <v>5.8253000000000004</v>
      </c>
      <c r="N326" s="46" t="s">
        <v>27</v>
      </c>
      <c r="O326" s="106" t="s">
        <v>30</v>
      </c>
      <c r="P326" s="100" t="s">
        <v>1060</v>
      </c>
      <c r="Q326" s="13"/>
      <c r="R326" s="106">
        <v>11.4329</v>
      </c>
      <c r="S326" s="46" t="s">
        <v>26</v>
      </c>
      <c r="T326" s="106" t="s">
        <v>30</v>
      </c>
      <c r="U326" s="100" t="s">
        <v>1123</v>
      </c>
      <c r="V326" s="13"/>
      <c r="W326" s="106">
        <v>6.0979000000000001</v>
      </c>
      <c r="X326" s="46" t="s">
        <v>26</v>
      </c>
      <c r="Y326" s="100" t="s">
        <v>1142</v>
      </c>
      <c r="Z326" s="13"/>
      <c r="AA326" s="46" t="s">
        <v>1057</v>
      </c>
      <c r="AB326" s="53"/>
      <c r="AC326" s="46" t="s">
        <v>1057</v>
      </c>
      <c r="AD326" s="53"/>
      <c r="AE326" s="46" t="s">
        <v>1057</v>
      </c>
      <c r="AF326" s="101"/>
      <c r="AG326" s="100" t="s">
        <v>1188</v>
      </c>
      <c r="AH326" s="50"/>
      <c r="AI326" s="46">
        <v>0.32578713822930999</v>
      </c>
      <c r="AJ326" s="51"/>
      <c r="AK326" s="104">
        <v>2.15</v>
      </c>
      <c r="AL326" s="101"/>
      <c r="AM326" s="108">
        <v>14.95</v>
      </c>
      <c r="AN326" s="53"/>
      <c r="AO326" s="106">
        <v>3.75</v>
      </c>
      <c r="AP326" s="53"/>
      <c r="AQ326" s="104">
        <v>18.3</v>
      </c>
      <c r="AR326" s="51"/>
      <c r="AS326" s="106">
        <v>11.627906976744185</v>
      </c>
      <c r="AT326" s="62"/>
      <c r="AU326" s="106">
        <v>88.372093023255815</v>
      </c>
      <c r="AV326" s="101"/>
      <c r="AW326" s="105">
        <v>10900</v>
      </c>
    </row>
    <row r="327" spans="1:49" s="54" customFormat="1" ht="15.75" customHeight="1" x14ac:dyDescent="0.2">
      <c r="A327" s="8" t="s">
        <v>57</v>
      </c>
      <c r="B327" s="8" t="s">
        <v>58</v>
      </c>
      <c r="D327" s="104">
        <v>10.481</v>
      </c>
      <c r="E327" s="46" t="s">
        <v>27</v>
      </c>
      <c r="F327" s="104" t="s">
        <v>28</v>
      </c>
      <c r="G327" s="86" t="s">
        <v>1005</v>
      </c>
      <c r="H327" s="13"/>
      <c r="I327" s="111">
        <v>0.52285999999999999</v>
      </c>
      <c r="J327" s="46" t="s">
        <v>26</v>
      </c>
      <c r="K327" s="104" t="s">
        <v>28</v>
      </c>
      <c r="L327" s="47"/>
      <c r="M327" s="108">
        <v>10.350300000000001</v>
      </c>
      <c r="N327" s="46" t="s">
        <v>27</v>
      </c>
      <c r="O327" s="108" t="s">
        <v>966</v>
      </c>
      <c r="P327" s="100" t="s">
        <v>995</v>
      </c>
      <c r="Q327" s="13"/>
      <c r="R327" s="104">
        <v>22.696999999999999</v>
      </c>
      <c r="S327" s="46" t="s">
        <v>27</v>
      </c>
      <c r="T327" s="104" t="s">
        <v>28</v>
      </c>
      <c r="U327" s="100" t="s">
        <v>1125</v>
      </c>
      <c r="V327" s="13"/>
      <c r="W327" s="104">
        <v>10.588100000000001</v>
      </c>
      <c r="X327" s="46" t="s">
        <v>29</v>
      </c>
      <c r="Y327" s="100" t="s">
        <v>1024</v>
      </c>
      <c r="Z327" s="13"/>
      <c r="AA327" s="104">
        <v>81.099999999999994</v>
      </c>
      <c r="AB327" s="53"/>
      <c r="AC327" s="104">
        <v>83.5</v>
      </c>
      <c r="AD327" s="53"/>
      <c r="AE327" s="106">
        <v>81.8</v>
      </c>
      <c r="AF327" s="101"/>
      <c r="AG327" s="100" t="s">
        <v>1187</v>
      </c>
      <c r="AH327" s="50"/>
      <c r="AI327" s="46">
        <v>1.2821983735878999</v>
      </c>
      <c r="AJ327" s="51"/>
      <c r="AK327" s="104">
        <v>1.8666666666666667</v>
      </c>
      <c r="AL327" s="101"/>
      <c r="AM327" s="104">
        <v>12.25</v>
      </c>
      <c r="AN327" s="53"/>
      <c r="AO327" s="104">
        <v>3.7666666666666666</v>
      </c>
      <c r="AP327" s="53"/>
      <c r="AQ327" s="104">
        <v>14.766666666666667</v>
      </c>
      <c r="AR327" s="51"/>
      <c r="AS327" s="104">
        <v>6.7796610169491522</v>
      </c>
      <c r="AT327" s="62"/>
      <c r="AU327" s="104">
        <v>93.220338983050837</v>
      </c>
      <c r="AV327" s="101"/>
      <c r="AW327" s="105">
        <v>8500</v>
      </c>
    </row>
    <row r="328" spans="1:49" s="54" customFormat="1" ht="15.75" customHeight="1" x14ac:dyDescent="0.2">
      <c r="A328" s="8" t="s">
        <v>138</v>
      </c>
      <c r="B328" s="8" t="s">
        <v>139</v>
      </c>
      <c r="D328" s="108">
        <v>12.088100000000001</v>
      </c>
      <c r="E328" s="46" t="s">
        <v>27</v>
      </c>
      <c r="F328" s="108" t="s">
        <v>966</v>
      </c>
      <c r="G328" s="86" t="s">
        <v>984</v>
      </c>
      <c r="H328" s="13"/>
      <c r="I328" s="111">
        <v>0.45977000000000001</v>
      </c>
      <c r="J328" s="46" t="s">
        <v>27</v>
      </c>
      <c r="K328" s="104" t="s">
        <v>28</v>
      </c>
      <c r="L328" s="47"/>
      <c r="M328" s="104">
        <v>8.7355999999999998</v>
      </c>
      <c r="N328" s="46" t="s">
        <v>26</v>
      </c>
      <c r="O328" s="108" t="s">
        <v>966</v>
      </c>
      <c r="P328" s="100" t="s">
        <v>967</v>
      </c>
      <c r="Q328" s="13"/>
      <c r="R328" s="106">
        <v>17.2605</v>
      </c>
      <c r="S328" s="46" t="s">
        <v>26</v>
      </c>
      <c r="T328" s="104" t="s">
        <v>28</v>
      </c>
      <c r="U328" s="100" t="s">
        <v>1129</v>
      </c>
      <c r="V328" s="13"/>
      <c r="W328" s="104">
        <v>7.7587999999999999</v>
      </c>
      <c r="X328" s="46" t="s">
        <v>26</v>
      </c>
      <c r="Y328" s="100" t="s">
        <v>977</v>
      </c>
      <c r="Z328" s="13"/>
      <c r="AA328" s="106">
        <v>89.9</v>
      </c>
      <c r="AB328" s="53"/>
      <c r="AC328" s="106">
        <v>89.7</v>
      </c>
      <c r="AD328" s="53"/>
      <c r="AE328" s="106">
        <v>87.4</v>
      </c>
      <c r="AF328" s="101"/>
      <c r="AG328" s="100" t="s">
        <v>1187</v>
      </c>
      <c r="AH328" s="50"/>
      <c r="AI328" s="46">
        <v>0.55489824991619996</v>
      </c>
      <c r="AJ328" s="51"/>
      <c r="AK328" s="104">
        <v>2.0166666666666666</v>
      </c>
      <c r="AL328" s="101"/>
      <c r="AM328" s="108">
        <v>15.5</v>
      </c>
      <c r="AN328" s="53"/>
      <c r="AO328" s="104">
        <v>3.9333333333333331</v>
      </c>
      <c r="AP328" s="53"/>
      <c r="AQ328" s="106">
        <v>13.45</v>
      </c>
      <c r="AR328" s="51"/>
      <c r="AS328" s="108">
        <v>4.1666666666666661</v>
      </c>
      <c r="AT328" s="62"/>
      <c r="AU328" s="108">
        <v>95.833333333333343</v>
      </c>
      <c r="AV328" s="101"/>
      <c r="AW328" s="105">
        <v>9600</v>
      </c>
    </row>
    <row r="329" spans="1:49" s="54" customFormat="1" ht="15.75" customHeight="1" x14ac:dyDescent="0.2">
      <c r="A329" s="8" t="s">
        <v>161</v>
      </c>
      <c r="B329" s="8" t="s">
        <v>162</v>
      </c>
      <c r="D329" s="104">
        <v>9.8164999999999996</v>
      </c>
      <c r="E329" s="46" t="s">
        <v>27</v>
      </c>
      <c r="F329" s="104" t="s">
        <v>28</v>
      </c>
      <c r="G329" s="86" t="s">
        <v>987</v>
      </c>
      <c r="H329" s="13"/>
      <c r="I329" s="112">
        <v>0.71392999999999995</v>
      </c>
      <c r="J329" s="46" t="s">
        <v>27</v>
      </c>
      <c r="K329" s="104" t="s">
        <v>28</v>
      </c>
      <c r="L329" s="47"/>
      <c r="M329" s="108">
        <v>11.065899999999999</v>
      </c>
      <c r="N329" s="46" t="s">
        <v>27</v>
      </c>
      <c r="O329" s="104" t="s">
        <v>28</v>
      </c>
      <c r="P329" s="100" t="s">
        <v>1043</v>
      </c>
      <c r="Q329" s="13"/>
      <c r="R329" s="104">
        <v>25.487300000000001</v>
      </c>
      <c r="S329" s="46" t="s">
        <v>27</v>
      </c>
      <c r="T329" s="106" t="s">
        <v>30</v>
      </c>
      <c r="U329" s="100" t="s">
        <v>982</v>
      </c>
      <c r="V329" s="13"/>
      <c r="W329" s="108">
        <v>14.671799999999999</v>
      </c>
      <c r="X329" s="46" t="s">
        <v>29</v>
      </c>
      <c r="Y329" s="100" t="s">
        <v>1150</v>
      </c>
      <c r="Z329" s="13"/>
      <c r="AA329" s="46" t="s">
        <v>1057</v>
      </c>
      <c r="AB329" s="53"/>
      <c r="AC329" s="46" t="s">
        <v>1057</v>
      </c>
      <c r="AD329" s="53"/>
      <c r="AE329" s="46" t="s">
        <v>1057</v>
      </c>
      <c r="AF329" s="101"/>
      <c r="AG329" s="100" t="s">
        <v>1188</v>
      </c>
      <c r="AH329" s="50"/>
      <c r="AI329" s="46">
        <v>0.10770027822198</v>
      </c>
      <c r="AJ329" s="51"/>
      <c r="AK329" s="104">
        <v>2.1</v>
      </c>
      <c r="AL329" s="101"/>
      <c r="AM329" s="104">
        <v>12.4</v>
      </c>
      <c r="AN329" s="53"/>
      <c r="AO329" s="108">
        <v>4.5333333333333332</v>
      </c>
      <c r="AP329" s="53"/>
      <c r="AQ329" s="104">
        <v>16.850000000000001</v>
      </c>
      <c r="AR329" s="51"/>
      <c r="AS329" s="108">
        <v>3.125</v>
      </c>
      <c r="AT329" s="62"/>
      <c r="AU329" s="108">
        <v>96.875</v>
      </c>
      <c r="AV329" s="101"/>
      <c r="AW329" s="105">
        <v>9000</v>
      </c>
    </row>
    <row r="330" spans="1:49" s="54" customFormat="1" ht="15.75" customHeight="1" x14ac:dyDescent="0.2">
      <c r="A330" s="8" t="s">
        <v>203</v>
      </c>
      <c r="B330" s="8" t="s">
        <v>204</v>
      </c>
      <c r="D330" s="104">
        <v>11.493399999999999</v>
      </c>
      <c r="E330" s="46" t="s">
        <v>27</v>
      </c>
      <c r="F330" s="104" t="s">
        <v>28</v>
      </c>
      <c r="G330" s="86" t="s">
        <v>1001</v>
      </c>
      <c r="H330" s="13"/>
      <c r="I330" s="111">
        <v>0.56066000000000005</v>
      </c>
      <c r="J330" s="46" t="s">
        <v>26</v>
      </c>
      <c r="K330" s="106" t="s">
        <v>30</v>
      </c>
      <c r="L330" s="47"/>
      <c r="M330" s="104">
        <v>8.8302999999999994</v>
      </c>
      <c r="N330" s="46" t="s">
        <v>26</v>
      </c>
      <c r="O330" s="108" t="s">
        <v>966</v>
      </c>
      <c r="P330" s="100" t="s">
        <v>1064</v>
      </c>
      <c r="Q330" s="13"/>
      <c r="R330" s="106">
        <v>13.5258</v>
      </c>
      <c r="S330" s="46" t="s">
        <v>26</v>
      </c>
      <c r="T330" s="106" t="s">
        <v>30</v>
      </c>
      <c r="U330" s="100" t="s">
        <v>1121</v>
      </c>
      <c r="V330" s="13"/>
      <c r="W330" s="104">
        <v>8.2002000000000006</v>
      </c>
      <c r="X330" s="46" t="s">
        <v>27</v>
      </c>
      <c r="Y330" s="100" t="s">
        <v>1002</v>
      </c>
      <c r="Z330" s="13"/>
      <c r="AA330" s="106">
        <v>92.4</v>
      </c>
      <c r="AB330" s="53"/>
      <c r="AC330" s="106">
        <v>93</v>
      </c>
      <c r="AD330" s="53"/>
      <c r="AE330" s="104">
        <v>79.900000000000006</v>
      </c>
      <c r="AF330" s="101"/>
      <c r="AG330" s="100" t="s">
        <v>1187</v>
      </c>
      <c r="AH330" s="50"/>
      <c r="AI330" s="46">
        <v>1.59359631385226</v>
      </c>
      <c r="AJ330" s="51"/>
      <c r="AK330" s="104">
        <v>2.15</v>
      </c>
      <c r="AL330" s="101"/>
      <c r="AM330" s="108">
        <v>25.783333333333335</v>
      </c>
      <c r="AN330" s="53"/>
      <c r="AO330" s="104">
        <v>3.9833333333333334</v>
      </c>
      <c r="AP330" s="53"/>
      <c r="AQ330" s="108">
        <v>22.783333333333335</v>
      </c>
      <c r="AR330" s="51"/>
      <c r="AS330" s="106">
        <v>13.461538461538462</v>
      </c>
      <c r="AT330" s="62"/>
      <c r="AU330" s="106">
        <v>86.538461538461547</v>
      </c>
      <c r="AV330" s="101"/>
      <c r="AW330" s="109">
        <v>11900</v>
      </c>
    </row>
    <row r="331" spans="1:49" s="54" customFormat="1" ht="15.75" customHeight="1" x14ac:dyDescent="0.2">
      <c r="A331" s="8" t="s">
        <v>209</v>
      </c>
      <c r="B331" s="8" t="s">
        <v>210</v>
      </c>
      <c r="D331" s="104">
        <v>11.287100000000001</v>
      </c>
      <c r="E331" s="46" t="s">
        <v>27</v>
      </c>
      <c r="F331" s="104" t="s">
        <v>28</v>
      </c>
      <c r="G331" s="86" t="s">
        <v>977</v>
      </c>
      <c r="H331" s="13"/>
      <c r="I331" s="112">
        <v>0.78647999999999996</v>
      </c>
      <c r="J331" s="46" t="s">
        <v>29</v>
      </c>
      <c r="K331" s="108" t="s">
        <v>966</v>
      </c>
      <c r="L331" s="47"/>
      <c r="M331" s="104">
        <v>8.9914000000000005</v>
      </c>
      <c r="N331" s="46" t="s">
        <v>27</v>
      </c>
      <c r="O331" s="108" t="s">
        <v>966</v>
      </c>
      <c r="P331" s="100" t="s">
        <v>1070</v>
      </c>
      <c r="Q331" s="13"/>
      <c r="R331" s="104">
        <v>25.4862</v>
      </c>
      <c r="S331" s="46" t="s">
        <v>27</v>
      </c>
      <c r="T331" s="108" t="s">
        <v>966</v>
      </c>
      <c r="U331" s="100" t="s">
        <v>996</v>
      </c>
      <c r="V331" s="13"/>
      <c r="W331" s="104">
        <v>7.9713000000000003</v>
      </c>
      <c r="X331" s="46" t="s">
        <v>26</v>
      </c>
      <c r="Y331" s="100" t="s">
        <v>978</v>
      </c>
      <c r="Z331" s="13"/>
      <c r="AA331" s="46" t="s">
        <v>1057</v>
      </c>
      <c r="AB331" s="53"/>
      <c r="AC331" s="46" t="s">
        <v>1057</v>
      </c>
      <c r="AD331" s="53"/>
      <c r="AE331" s="46" t="s">
        <v>1057</v>
      </c>
      <c r="AF331" s="101"/>
      <c r="AG331" s="100" t="s">
        <v>1187</v>
      </c>
      <c r="AH331" s="50"/>
      <c r="AI331" s="46">
        <v>1.0376636947408699</v>
      </c>
      <c r="AJ331" s="51"/>
      <c r="AK331" s="104">
        <v>1.9</v>
      </c>
      <c r="AL331" s="101"/>
      <c r="AM331" s="108">
        <v>14.883333333333333</v>
      </c>
      <c r="AN331" s="53"/>
      <c r="AO331" s="106">
        <v>3.5666666666666669</v>
      </c>
      <c r="AP331" s="53"/>
      <c r="AQ331" s="104">
        <v>14.9</v>
      </c>
      <c r="AR331" s="51"/>
      <c r="AS331" s="104">
        <v>6.666666666666667</v>
      </c>
      <c r="AT331" s="62"/>
      <c r="AU331" s="104">
        <v>93.333333333333329</v>
      </c>
      <c r="AV331" s="101"/>
      <c r="AW331" s="105">
        <v>10800</v>
      </c>
    </row>
    <row r="332" spans="1:49" s="54" customFormat="1" ht="15.75" customHeight="1" x14ac:dyDescent="0.2">
      <c r="A332" s="8" t="s">
        <v>229</v>
      </c>
      <c r="B332" s="8" t="s">
        <v>230</v>
      </c>
      <c r="D332" s="104">
        <v>9.8054000000000006</v>
      </c>
      <c r="E332" s="46" t="s">
        <v>29</v>
      </c>
      <c r="F332" s="104" t="s">
        <v>28</v>
      </c>
      <c r="G332" s="86" t="s">
        <v>991</v>
      </c>
      <c r="H332" s="13"/>
      <c r="I332" s="111">
        <v>0.51919999999999999</v>
      </c>
      <c r="J332" s="46" t="s">
        <v>29</v>
      </c>
      <c r="K332" s="108" t="s">
        <v>966</v>
      </c>
      <c r="L332" s="47"/>
      <c r="M332" s="104">
        <v>7.8175999999999997</v>
      </c>
      <c r="N332" s="46" t="s">
        <v>27</v>
      </c>
      <c r="O332" s="104" t="s">
        <v>28</v>
      </c>
      <c r="P332" s="100" t="s">
        <v>1062</v>
      </c>
      <c r="Q332" s="13"/>
      <c r="R332" s="106">
        <v>16.376899999999999</v>
      </c>
      <c r="S332" s="46" t="s">
        <v>26</v>
      </c>
      <c r="T332" s="106" t="s">
        <v>30</v>
      </c>
      <c r="U332" s="100" t="s">
        <v>970</v>
      </c>
      <c r="V332" s="13"/>
      <c r="W332" s="106">
        <v>6.6755000000000004</v>
      </c>
      <c r="X332" s="46" t="s">
        <v>27</v>
      </c>
      <c r="Y332" s="100" t="s">
        <v>1031</v>
      </c>
      <c r="Z332" s="13"/>
      <c r="AA332" s="106">
        <v>89.9</v>
      </c>
      <c r="AB332" s="53"/>
      <c r="AC332" s="106">
        <v>91.8</v>
      </c>
      <c r="AD332" s="53"/>
      <c r="AE332" s="106">
        <v>89</v>
      </c>
      <c r="AF332" s="101"/>
      <c r="AG332" s="100" t="s">
        <v>1188</v>
      </c>
      <c r="AH332" s="50"/>
      <c r="AI332" s="46">
        <v>1.1530329965232</v>
      </c>
      <c r="AJ332" s="51"/>
      <c r="AK332" s="104">
        <v>2.0499999999999998</v>
      </c>
      <c r="AL332" s="101"/>
      <c r="AM332" s="104">
        <v>11.816666666666666</v>
      </c>
      <c r="AN332" s="53"/>
      <c r="AO332" s="104">
        <v>3.7666666666666666</v>
      </c>
      <c r="AP332" s="53"/>
      <c r="AQ332" s="106">
        <v>14.083333333333334</v>
      </c>
      <c r="AR332" s="51"/>
      <c r="AS332" s="106">
        <v>23.214285714285715</v>
      </c>
      <c r="AT332" s="62"/>
      <c r="AU332" s="106">
        <v>76.785714285714292</v>
      </c>
      <c r="AV332" s="101"/>
      <c r="AW332" s="105">
        <v>9800</v>
      </c>
    </row>
    <row r="333" spans="1:49" s="54" customFormat="1" ht="15.75" customHeight="1" x14ac:dyDescent="0.2">
      <c r="A333" s="8" t="s">
        <v>289</v>
      </c>
      <c r="B333" s="8" t="s">
        <v>290</v>
      </c>
      <c r="D333" s="104">
        <v>9.3613999999999997</v>
      </c>
      <c r="E333" s="46" t="s">
        <v>27</v>
      </c>
      <c r="F333" s="104" t="s">
        <v>28</v>
      </c>
      <c r="G333" s="86" t="s">
        <v>977</v>
      </c>
      <c r="H333" s="13"/>
      <c r="I333" s="110">
        <v>0.33267999999999998</v>
      </c>
      <c r="J333" s="46" t="s">
        <v>26</v>
      </c>
      <c r="K333" s="104" t="s">
        <v>28</v>
      </c>
      <c r="L333" s="47"/>
      <c r="M333" s="104">
        <v>8.4475999999999996</v>
      </c>
      <c r="N333" s="46" t="s">
        <v>27</v>
      </c>
      <c r="O333" s="104" t="s">
        <v>28</v>
      </c>
      <c r="P333" s="100" t="s">
        <v>971</v>
      </c>
      <c r="Q333" s="13"/>
      <c r="R333" s="108">
        <v>32.160699999999999</v>
      </c>
      <c r="S333" s="46" t="s">
        <v>26</v>
      </c>
      <c r="T333" s="104" t="s">
        <v>28</v>
      </c>
      <c r="U333" s="100" t="s">
        <v>1011</v>
      </c>
      <c r="V333" s="13"/>
      <c r="W333" s="108">
        <v>14.478</v>
      </c>
      <c r="X333" s="46" t="s">
        <v>27</v>
      </c>
      <c r="Y333" s="100" t="s">
        <v>1158</v>
      </c>
      <c r="Z333" s="13"/>
      <c r="AA333" s="104">
        <v>85</v>
      </c>
      <c r="AB333" s="53"/>
      <c r="AC333" s="106">
        <v>89.5</v>
      </c>
      <c r="AD333" s="53"/>
      <c r="AE333" s="106">
        <v>85.2</v>
      </c>
      <c r="AF333" s="101"/>
      <c r="AG333" s="100" t="s">
        <v>1187</v>
      </c>
      <c r="AH333" s="50"/>
      <c r="AI333" s="46">
        <v>0.50262660608309995</v>
      </c>
      <c r="AJ333" s="51"/>
      <c r="AK333" s="106">
        <v>1.7666666666666666</v>
      </c>
      <c r="AL333" s="101"/>
      <c r="AM333" s="104">
        <v>12.6</v>
      </c>
      <c r="AN333" s="53"/>
      <c r="AO333" s="104">
        <v>3.7833333333333332</v>
      </c>
      <c r="AP333" s="53"/>
      <c r="AQ333" s="104">
        <v>15.583333333333334</v>
      </c>
      <c r="AR333" s="51"/>
      <c r="AS333" s="104">
        <v>6.1538461538461542</v>
      </c>
      <c r="AT333" s="62"/>
      <c r="AU333" s="104">
        <v>93.84615384615384</v>
      </c>
      <c r="AV333" s="101"/>
      <c r="AW333" s="105">
        <v>8500</v>
      </c>
    </row>
    <row r="334" spans="1:49" s="54" customFormat="1" ht="15.75" customHeight="1" x14ac:dyDescent="0.2">
      <c r="A334" s="8" t="s">
        <v>369</v>
      </c>
      <c r="B334" s="8" t="s">
        <v>370</v>
      </c>
      <c r="D334" s="108">
        <v>13.3687</v>
      </c>
      <c r="E334" s="46" t="s">
        <v>27</v>
      </c>
      <c r="F334" s="104" t="s">
        <v>28</v>
      </c>
      <c r="G334" s="86" t="s">
        <v>996</v>
      </c>
      <c r="H334" s="13"/>
      <c r="I334" s="111">
        <v>0.56408000000000003</v>
      </c>
      <c r="J334" s="46" t="s">
        <v>26</v>
      </c>
      <c r="K334" s="106" t="s">
        <v>30</v>
      </c>
      <c r="L334" s="47"/>
      <c r="M334" s="106">
        <v>5.7535999999999996</v>
      </c>
      <c r="N334" s="46" t="s">
        <v>27</v>
      </c>
      <c r="O334" s="106" t="s">
        <v>30</v>
      </c>
      <c r="P334" s="100" t="s">
        <v>1097</v>
      </c>
      <c r="Q334" s="13"/>
      <c r="R334" s="106">
        <v>7.7843</v>
      </c>
      <c r="S334" s="46" t="s">
        <v>26</v>
      </c>
      <c r="T334" s="106" t="s">
        <v>30</v>
      </c>
      <c r="U334" s="100" t="s">
        <v>1122</v>
      </c>
      <c r="V334" s="13"/>
      <c r="W334" s="106">
        <v>6.0359999999999996</v>
      </c>
      <c r="X334" s="46" t="s">
        <v>26</v>
      </c>
      <c r="Y334" s="100" t="s">
        <v>1002</v>
      </c>
      <c r="Z334" s="13"/>
      <c r="AA334" s="46" t="s">
        <v>1057</v>
      </c>
      <c r="AB334" s="53"/>
      <c r="AC334" s="46" t="s">
        <v>1057</v>
      </c>
      <c r="AD334" s="53"/>
      <c r="AE334" s="46" t="s">
        <v>1057</v>
      </c>
      <c r="AF334" s="101"/>
      <c r="AG334" s="100" t="s">
        <v>1187</v>
      </c>
      <c r="AH334" s="50"/>
      <c r="AI334" s="46">
        <v>1.1285797270925599</v>
      </c>
      <c r="AJ334" s="51"/>
      <c r="AK334" s="106">
        <v>1.7166666666666666</v>
      </c>
      <c r="AL334" s="101"/>
      <c r="AM334" s="108">
        <v>27.716666666666665</v>
      </c>
      <c r="AN334" s="53"/>
      <c r="AO334" s="108">
        <v>4.5</v>
      </c>
      <c r="AP334" s="53"/>
      <c r="AQ334" s="108">
        <v>39.65</v>
      </c>
      <c r="AR334" s="51"/>
      <c r="AS334" s="106">
        <v>12</v>
      </c>
      <c r="AT334" s="62"/>
      <c r="AU334" s="106">
        <v>88</v>
      </c>
      <c r="AV334" s="101"/>
      <c r="AW334" s="109">
        <v>14400</v>
      </c>
    </row>
    <row r="335" spans="1:49" s="54" customFormat="1" ht="15.75" customHeight="1" x14ac:dyDescent="0.2">
      <c r="A335" s="8" t="s">
        <v>375</v>
      </c>
      <c r="B335" s="8" t="s">
        <v>376</v>
      </c>
      <c r="D335" s="104">
        <v>9.3994</v>
      </c>
      <c r="E335" s="46" t="s">
        <v>27</v>
      </c>
      <c r="F335" s="104" t="s">
        <v>28</v>
      </c>
      <c r="G335" s="86" t="s">
        <v>976</v>
      </c>
      <c r="H335" s="13"/>
      <c r="I335" s="111">
        <v>0.44871</v>
      </c>
      <c r="J335" s="46" t="s">
        <v>29</v>
      </c>
      <c r="K335" s="104" t="s">
        <v>28</v>
      </c>
      <c r="L335" s="47"/>
      <c r="M335" s="106">
        <v>6.8880999999999997</v>
      </c>
      <c r="N335" s="46" t="s">
        <v>29</v>
      </c>
      <c r="O335" s="104" t="s">
        <v>28</v>
      </c>
      <c r="P335" s="100" t="s">
        <v>1067</v>
      </c>
      <c r="Q335" s="13"/>
      <c r="R335" s="106">
        <v>16.200900000000001</v>
      </c>
      <c r="S335" s="46" t="s">
        <v>26</v>
      </c>
      <c r="T335" s="106" t="s">
        <v>30</v>
      </c>
      <c r="U335" s="100" t="s">
        <v>1068</v>
      </c>
      <c r="V335" s="13"/>
      <c r="W335" s="104">
        <v>7.3289999999999997</v>
      </c>
      <c r="X335" s="46" t="s">
        <v>27</v>
      </c>
      <c r="Y335" s="100" t="s">
        <v>977</v>
      </c>
      <c r="Z335" s="13"/>
      <c r="AA335" s="106">
        <v>87.8</v>
      </c>
      <c r="AB335" s="53"/>
      <c r="AC335" s="106">
        <v>87.2</v>
      </c>
      <c r="AD335" s="53"/>
      <c r="AE335" s="106">
        <v>84.7</v>
      </c>
      <c r="AF335" s="101"/>
      <c r="AG335" s="100" t="s">
        <v>1187</v>
      </c>
      <c r="AH335" s="50"/>
      <c r="AI335" s="46">
        <v>0.52012062889556998</v>
      </c>
      <c r="AJ335" s="51"/>
      <c r="AK335" s="106">
        <v>1.8166666666666667</v>
      </c>
      <c r="AL335" s="101"/>
      <c r="AM335" s="108">
        <v>14.466666666666667</v>
      </c>
      <c r="AN335" s="53"/>
      <c r="AO335" s="106">
        <v>3.7333333333333334</v>
      </c>
      <c r="AP335" s="53"/>
      <c r="AQ335" s="106">
        <v>14.316666666666666</v>
      </c>
      <c r="AR335" s="51"/>
      <c r="AS335" s="106">
        <v>13.461538461538462</v>
      </c>
      <c r="AT335" s="62"/>
      <c r="AU335" s="106">
        <v>86.538461538461547</v>
      </c>
      <c r="AV335" s="101"/>
      <c r="AW335" s="105">
        <v>8800</v>
      </c>
    </row>
    <row r="336" spans="1:49" s="54" customFormat="1" ht="15.75" customHeight="1" x14ac:dyDescent="0.2">
      <c r="A336" s="8" t="s">
        <v>581</v>
      </c>
      <c r="B336" s="8" t="s">
        <v>582</v>
      </c>
      <c r="D336" s="104">
        <v>10.9686</v>
      </c>
      <c r="E336" s="46" t="s">
        <v>27</v>
      </c>
      <c r="F336" s="104" t="s">
        <v>28</v>
      </c>
      <c r="G336" s="86" t="s">
        <v>986</v>
      </c>
      <c r="H336" s="13"/>
      <c r="I336" s="111">
        <v>0.37968000000000002</v>
      </c>
      <c r="J336" s="46" t="s">
        <v>26</v>
      </c>
      <c r="K336" s="106" t="s">
        <v>30</v>
      </c>
      <c r="L336" s="47"/>
      <c r="M336" s="104">
        <v>7.1295999999999999</v>
      </c>
      <c r="N336" s="46" t="s">
        <v>29</v>
      </c>
      <c r="O336" s="104" t="s">
        <v>28</v>
      </c>
      <c r="P336" s="100" t="s">
        <v>1084</v>
      </c>
      <c r="Q336" s="13"/>
      <c r="R336" s="106">
        <v>14.7233</v>
      </c>
      <c r="S336" s="46" t="s">
        <v>26</v>
      </c>
      <c r="T336" s="106" t="s">
        <v>30</v>
      </c>
      <c r="U336" s="100" t="s">
        <v>1126</v>
      </c>
      <c r="V336" s="13"/>
      <c r="W336" s="106">
        <v>5.1048</v>
      </c>
      <c r="X336" s="46" t="s">
        <v>26</v>
      </c>
      <c r="Y336" s="100" t="s">
        <v>1016</v>
      </c>
      <c r="Z336" s="13"/>
      <c r="AA336" s="46" t="s">
        <v>1057</v>
      </c>
      <c r="AB336" s="53"/>
      <c r="AC336" s="46" t="s">
        <v>1057</v>
      </c>
      <c r="AD336" s="53"/>
      <c r="AE336" s="46" t="s">
        <v>1057</v>
      </c>
      <c r="AF336" s="101"/>
      <c r="AG336" s="100" t="s">
        <v>1187</v>
      </c>
      <c r="AH336" s="50"/>
      <c r="AI336" s="46">
        <v>1.00206606510691</v>
      </c>
      <c r="AJ336" s="51"/>
      <c r="AK336" s="106">
        <v>1.5666666666666667</v>
      </c>
      <c r="AL336" s="101"/>
      <c r="AM336" s="108">
        <v>17.333333333333332</v>
      </c>
      <c r="AN336" s="53"/>
      <c r="AO336" s="104">
        <v>3.8666666666666667</v>
      </c>
      <c r="AP336" s="53"/>
      <c r="AQ336" s="104">
        <v>15.116666666666667</v>
      </c>
      <c r="AR336" s="51"/>
      <c r="AS336" s="106">
        <v>13.461538461538462</v>
      </c>
      <c r="AT336" s="62"/>
      <c r="AU336" s="106">
        <v>86.538461538461547</v>
      </c>
      <c r="AV336" s="101"/>
      <c r="AW336" s="105">
        <v>9200</v>
      </c>
    </row>
    <row r="337" spans="1:49" s="54" customFormat="1" ht="15.75" customHeight="1" x14ac:dyDescent="0.2">
      <c r="A337" s="8" t="s">
        <v>603</v>
      </c>
      <c r="B337" s="8" t="s">
        <v>604</v>
      </c>
      <c r="D337" s="108">
        <v>13.6815</v>
      </c>
      <c r="E337" s="46" t="s">
        <v>26</v>
      </c>
      <c r="F337" s="104" t="s">
        <v>28</v>
      </c>
      <c r="G337" s="86" t="s">
        <v>996</v>
      </c>
      <c r="H337" s="13"/>
      <c r="I337" s="112">
        <v>1.0443899999999999</v>
      </c>
      <c r="J337" s="46" t="s">
        <v>29</v>
      </c>
      <c r="K337" s="104" t="s">
        <v>28</v>
      </c>
      <c r="L337" s="47"/>
      <c r="M337" s="104">
        <v>7.5195999999999996</v>
      </c>
      <c r="N337" s="46" t="s">
        <v>26</v>
      </c>
      <c r="O337" s="104" t="s">
        <v>28</v>
      </c>
      <c r="P337" s="100" t="s">
        <v>1120</v>
      </c>
      <c r="Q337" s="13"/>
      <c r="R337" s="106">
        <v>12.846</v>
      </c>
      <c r="S337" s="46" t="s">
        <v>26</v>
      </c>
      <c r="T337" s="106" t="s">
        <v>30</v>
      </c>
      <c r="U337" s="100" t="s">
        <v>1137</v>
      </c>
      <c r="V337" s="13"/>
      <c r="W337" s="104">
        <v>7.5204000000000004</v>
      </c>
      <c r="X337" s="46" t="s">
        <v>29</v>
      </c>
      <c r="Y337" s="100" t="s">
        <v>1140</v>
      </c>
      <c r="Z337" s="13"/>
      <c r="AA337" s="46" t="s">
        <v>1057</v>
      </c>
      <c r="AB337" s="53"/>
      <c r="AC337" s="46" t="s">
        <v>1057</v>
      </c>
      <c r="AD337" s="53"/>
      <c r="AE337" s="46" t="s">
        <v>1057</v>
      </c>
      <c r="AF337" s="101"/>
      <c r="AG337" s="100" t="s">
        <v>1188</v>
      </c>
      <c r="AH337" s="50"/>
      <c r="AI337" s="46">
        <v>0.51501424643864002</v>
      </c>
      <c r="AJ337" s="51"/>
      <c r="AK337" s="106">
        <v>1.5666666666666667</v>
      </c>
      <c r="AL337" s="101"/>
      <c r="AM337" s="108">
        <v>18.966666666666665</v>
      </c>
      <c r="AN337" s="53"/>
      <c r="AO337" s="104">
        <v>3.8833333333333333</v>
      </c>
      <c r="AP337" s="53"/>
      <c r="AQ337" s="104">
        <v>15.65</v>
      </c>
      <c r="AR337" s="51"/>
      <c r="AS337" s="104">
        <v>9.0909090909090917</v>
      </c>
      <c r="AT337" s="62"/>
      <c r="AU337" s="104">
        <v>90.909090909090907</v>
      </c>
      <c r="AV337" s="101"/>
      <c r="AW337" s="109">
        <v>15400</v>
      </c>
    </row>
    <row r="338" spans="1:49" s="54" customFormat="1" ht="15.75" customHeight="1" x14ac:dyDescent="0.2">
      <c r="A338" s="8" t="s">
        <v>605</v>
      </c>
      <c r="B338" s="8" t="s">
        <v>606</v>
      </c>
      <c r="D338" s="108">
        <v>12.6419</v>
      </c>
      <c r="E338" s="46" t="s">
        <v>27</v>
      </c>
      <c r="F338" s="104" t="s">
        <v>28</v>
      </c>
      <c r="G338" s="86" t="s">
        <v>977</v>
      </c>
      <c r="H338" s="13"/>
      <c r="I338" s="112">
        <v>1.6104400000000001</v>
      </c>
      <c r="J338" s="46" t="s">
        <v>29</v>
      </c>
      <c r="K338" s="108" t="s">
        <v>966</v>
      </c>
      <c r="L338" s="47"/>
      <c r="M338" s="104">
        <v>9.6625999999999994</v>
      </c>
      <c r="N338" s="46" t="s">
        <v>29</v>
      </c>
      <c r="O338" s="108" t="s">
        <v>966</v>
      </c>
      <c r="P338" s="100" t="s">
        <v>1112</v>
      </c>
      <c r="Q338" s="13"/>
      <c r="R338" s="106">
        <v>15.8628</v>
      </c>
      <c r="S338" s="46" t="s">
        <v>29</v>
      </c>
      <c r="T338" s="104" t="s">
        <v>28</v>
      </c>
      <c r="U338" s="100" t="s">
        <v>976</v>
      </c>
      <c r="V338" s="13"/>
      <c r="W338" s="106">
        <v>6.9253999999999998</v>
      </c>
      <c r="X338" s="46" t="s">
        <v>29</v>
      </c>
      <c r="Y338" s="100" t="s">
        <v>992</v>
      </c>
      <c r="Z338" s="13"/>
      <c r="AA338" s="46" t="s">
        <v>1057</v>
      </c>
      <c r="AB338" s="53"/>
      <c r="AC338" s="46" t="s">
        <v>1057</v>
      </c>
      <c r="AD338" s="53"/>
      <c r="AE338" s="46" t="s">
        <v>1057</v>
      </c>
      <c r="AF338" s="101"/>
      <c r="AG338" s="100" t="s">
        <v>1188</v>
      </c>
      <c r="AH338" s="50"/>
      <c r="AI338" s="46">
        <v>0.39556355379830999</v>
      </c>
      <c r="AJ338" s="51"/>
      <c r="AK338" s="104">
        <v>2.1</v>
      </c>
      <c r="AL338" s="101"/>
      <c r="AM338" s="108">
        <v>22.4</v>
      </c>
      <c r="AN338" s="53"/>
      <c r="AO338" s="108">
        <v>4.7333333333333334</v>
      </c>
      <c r="AP338" s="53"/>
      <c r="AQ338" s="108">
        <v>27.583333333333332</v>
      </c>
      <c r="AR338" s="51"/>
      <c r="AS338" s="104">
        <v>10</v>
      </c>
      <c r="AT338" s="62"/>
      <c r="AU338" s="104">
        <v>90</v>
      </c>
      <c r="AV338" s="101"/>
      <c r="AW338" s="109">
        <v>13100</v>
      </c>
    </row>
  </sheetData>
  <sortState xmlns:xlrd2="http://schemas.microsoft.com/office/spreadsheetml/2017/richdata2" ref="A324:BA337">
    <sortCondition ref="B324:B337"/>
  </sortState>
  <mergeCells count="9">
    <mergeCell ref="AA1:AE1"/>
    <mergeCell ref="AG1:AI1"/>
    <mergeCell ref="AK1:AQ1"/>
    <mergeCell ref="AS1:AU1"/>
    <mergeCell ref="D1:G1"/>
    <mergeCell ref="I1:K1"/>
    <mergeCell ref="M1:P1"/>
    <mergeCell ref="R1:U1"/>
    <mergeCell ref="W1:Y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W314"/>
  <sheetViews>
    <sheetView zoomScaleNormal="100" workbookViewId="0">
      <pane xSplit="3" ySplit="7" topLeftCell="D8" activePane="bottomRight" state="frozen"/>
      <selection pane="topRight" activeCell="D1" sqref="D1"/>
      <selection pane="bottomLeft" activeCell="A8" sqref="A8"/>
      <selection pane="bottomRight" activeCell="D8" sqref="D8"/>
    </sheetView>
  </sheetViews>
  <sheetFormatPr defaultColWidth="9.140625" defaultRowHeight="12.75" x14ac:dyDescent="0.2"/>
  <cols>
    <col min="1" max="1" width="5" style="57" bestFit="1" customWidth="1"/>
    <col min="2" max="2" width="18.5703125" style="55" customWidth="1"/>
    <col min="3" max="3" width="3.140625" style="55" customWidth="1"/>
    <col min="4" max="4" width="17.85546875" style="13" customWidth="1"/>
    <col min="5" max="5" width="10.42578125" style="13" customWidth="1"/>
    <col min="6" max="6" width="15.28515625" style="13" customWidth="1"/>
    <col min="7" max="7" width="18.140625" style="13" customWidth="1"/>
    <col min="8" max="8" width="3.140625" style="13" customWidth="1"/>
    <col min="9" max="9" width="18" style="17" customWidth="1"/>
    <col min="10" max="10" width="10.42578125" style="13" customWidth="1"/>
    <col min="11" max="11" width="15.28515625" style="17" customWidth="1"/>
    <col min="12" max="12" width="3.28515625" style="51" customWidth="1"/>
    <col min="13" max="13" width="18.140625" style="17" customWidth="1"/>
    <col min="14" max="14" width="10.42578125" style="51" customWidth="1"/>
    <col min="15" max="15" width="15.28515625" style="17" customWidth="1"/>
    <col min="16" max="16" width="18.140625" style="13" customWidth="1"/>
    <col min="17" max="17" width="3.140625" style="17" customWidth="1"/>
    <col min="18" max="18" width="18" style="17" customWidth="1"/>
    <col min="19" max="19" width="10.42578125" style="51" customWidth="1"/>
    <col min="20" max="20" width="15.28515625" style="17" customWidth="1"/>
    <col min="21" max="21" width="18.140625" style="13" customWidth="1"/>
    <col min="22" max="22" width="3" style="17" customWidth="1"/>
    <col min="23" max="23" width="17.140625" style="17" customWidth="1"/>
    <col min="24" max="24" width="10.42578125" style="17" customWidth="1"/>
    <col min="25" max="25" width="19.28515625" style="17" customWidth="1"/>
    <col min="26" max="26" width="3" style="17" customWidth="1"/>
    <col min="27" max="27" width="20" style="17" customWidth="1"/>
    <col min="28" max="28" width="1.7109375" style="51" customWidth="1"/>
    <col min="29" max="29" width="18.140625" style="13" customWidth="1"/>
    <col min="30" max="30" width="1.7109375" style="17" customWidth="1"/>
    <col min="31" max="31" width="18.42578125" style="17" customWidth="1"/>
    <col min="32" max="32" width="1.7109375" style="17" customWidth="1"/>
    <col min="33" max="33" width="18.42578125" style="17" customWidth="1"/>
    <col min="34" max="34" width="1.7109375" style="17" customWidth="1"/>
    <col min="35" max="35" width="18.42578125" style="17" customWidth="1"/>
    <col min="36" max="36" width="3.140625" style="17" customWidth="1"/>
    <col min="37" max="37" width="19.42578125" style="17" customWidth="1"/>
    <col min="38" max="38" width="1.7109375" style="17" customWidth="1"/>
    <col min="39" max="39" width="19.42578125" style="17" customWidth="1"/>
    <col min="40" max="40" width="1.7109375" style="17" customWidth="1"/>
    <col min="41" max="41" width="20.7109375" style="17" customWidth="1"/>
    <col min="42" max="42" width="1.42578125" style="17" customWidth="1"/>
    <col min="43" max="43" width="20.7109375" style="51" customWidth="1"/>
    <col min="44" max="44" width="3.140625" style="18" customWidth="1"/>
    <col min="45" max="45" width="20.7109375" style="17" customWidth="1"/>
    <col min="46" max="46" width="1.7109375" style="17" customWidth="1"/>
    <col min="47" max="47" width="20.7109375" style="17" customWidth="1"/>
    <col min="48" max="48" width="3.140625" style="17" customWidth="1"/>
    <col min="49" max="49" width="18.28515625" style="17" customWidth="1"/>
    <col min="50" max="16384" width="9.140625" style="59"/>
  </cols>
  <sheetData>
    <row r="1" spans="1:49" s="7" customFormat="1" ht="25.5" customHeight="1" x14ac:dyDescent="0.2">
      <c r="A1" s="1" t="s">
        <v>0</v>
      </c>
      <c r="B1" s="2"/>
      <c r="C1" s="3"/>
      <c r="D1" s="118" t="s">
        <v>1</v>
      </c>
      <c r="E1" s="119"/>
      <c r="F1" s="119"/>
      <c r="G1" s="121"/>
      <c r="H1" s="4"/>
      <c r="I1" s="118" t="s">
        <v>2</v>
      </c>
      <c r="J1" s="119"/>
      <c r="K1" s="119"/>
      <c r="L1" s="4"/>
      <c r="M1" s="118" t="s">
        <v>3</v>
      </c>
      <c r="N1" s="119"/>
      <c r="O1" s="119"/>
      <c r="P1" s="121"/>
      <c r="Q1" s="5"/>
      <c r="R1" s="118" t="s">
        <v>4</v>
      </c>
      <c r="S1" s="119"/>
      <c r="T1" s="119"/>
      <c r="U1" s="121"/>
      <c r="V1" s="5"/>
      <c r="W1" s="118" t="s">
        <v>5</v>
      </c>
      <c r="X1" s="119"/>
      <c r="Y1" s="120"/>
      <c r="Z1" s="5"/>
      <c r="AA1" s="118" t="s">
        <v>6</v>
      </c>
      <c r="AB1" s="119"/>
      <c r="AC1" s="119"/>
      <c r="AD1" s="119"/>
      <c r="AE1" s="120"/>
      <c r="AF1" s="5"/>
      <c r="AG1" s="118" t="s">
        <v>8</v>
      </c>
      <c r="AH1" s="122"/>
      <c r="AI1" s="121"/>
      <c r="AJ1" s="5"/>
      <c r="AK1" s="113" t="s">
        <v>10</v>
      </c>
      <c r="AL1" s="114"/>
      <c r="AM1" s="114"/>
      <c r="AN1" s="114"/>
      <c r="AO1" s="114"/>
      <c r="AP1" s="114"/>
      <c r="AQ1" s="114"/>
      <c r="AR1" s="5"/>
      <c r="AS1" s="115" t="s">
        <v>11</v>
      </c>
      <c r="AT1" s="116"/>
      <c r="AU1" s="117"/>
      <c r="AV1" s="5"/>
      <c r="AW1" s="6" t="s">
        <v>12</v>
      </c>
    </row>
    <row r="2" spans="1:49" s="19" customFormat="1" ht="12.75" customHeight="1" x14ac:dyDescent="0.2">
      <c r="A2" s="8"/>
      <c r="B2" s="9"/>
      <c r="C2" s="10"/>
      <c r="D2" s="100"/>
      <c r="E2" s="100"/>
      <c r="F2" s="12"/>
      <c r="G2" s="100"/>
      <c r="H2" s="13"/>
      <c r="I2" s="14"/>
      <c r="J2" s="16"/>
      <c r="K2" s="14"/>
      <c r="L2" s="13"/>
      <c r="M2" s="15"/>
      <c r="N2" s="16"/>
      <c r="O2" s="15"/>
      <c r="P2" s="16"/>
      <c r="Q2" s="17"/>
      <c r="R2" s="14"/>
      <c r="S2" s="100"/>
      <c r="T2" s="14"/>
      <c r="U2" s="100"/>
      <c r="V2" s="17"/>
      <c r="W2" s="100"/>
      <c r="X2" s="100"/>
      <c r="Y2" s="100"/>
      <c r="Z2" s="17"/>
      <c r="AA2" s="14"/>
      <c r="AB2" s="18"/>
      <c r="AC2" s="14"/>
      <c r="AD2" s="18"/>
      <c r="AE2" s="14"/>
      <c r="AF2" s="17"/>
      <c r="AG2" s="15"/>
      <c r="AH2" s="18"/>
      <c r="AI2" s="15"/>
      <c r="AJ2" s="17"/>
      <c r="AK2" s="14"/>
      <c r="AL2" s="17"/>
      <c r="AM2" s="15"/>
      <c r="AN2" s="18"/>
      <c r="AO2" s="14"/>
      <c r="AP2" s="18"/>
      <c r="AQ2" s="15"/>
      <c r="AR2" s="17"/>
      <c r="AS2" s="14"/>
      <c r="AT2" s="18"/>
      <c r="AU2" s="14"/>
      <c r="AV2" s="17"/>
      <c r="AW2" s="15"/>
    </row>
    <row r="3" spans="1:49" s="30" customFormat="1" ht="102" x14ac:dyDescent="0.2">
      <c r="A3" s="20" t="s">
        <v>13</v>
      </c>
      <c r="B3" s="9"/>
      <c r="C3" s="21"/>
      <c r="D3" s="22" t="s">
        <v>965</v>
      </c>
      <c r="E3" s="23" t="s">
        <v>15</v>
      </c>
      <c r="F3" s="24" t="s">
        <v>16</v>
      </c>
      <c r="G3" s="24" t="s">
        <v>1055</v>
      </c>
      <c r="H3" s="25"/>
      <c r="I3" s="26" t="s">
        <v>17</v>
      </c>
      <c r="J3" s="23" t="s">
        <v>15</v>
      </c>
      <c r="K3" s="24" t="s">
        <v>16</v>
      </c>
      <c r="L3" s="25"/>
      <c r="M3" s="26" t="s">
        <v>18</v>
      </c>
      <c r="N3" s="23" t="s">
        <v>15</v>
      </c>
      <c r="O3" s="24" t="s">
        <v>16</v>
      </c>
      <c r="P3" s="24" t="s">
        <v>1055</v>
      </c>
      <c r="Q3" s="27"/>
      <c r="R3" s="26" t="s">
        <v>19</v>
      </c>
      <c r="S3" s="23" t="s">
        <v>15</v>
      </c>
      <c r="T3" s="24" t="s">
        <v>16</v>
      </c>
      <c r="U3" s="24" t="s">
        <v>1055</v>
      </c>
      <c r="V3" s="27"/>
      <c r="W3" s="26" t="s">
        <v>20</v>
      </c>
      <c r="X3" s="23" t="s">
        <v>15</v>
      </c>
      <c r="Y3" s="24" t="s">
        <v>1055</v>
      </c>
      <c r="Z3" s="27"/>
      <c r="AA3" s="24" t="s">
        <v>1046</v>
      </c>
      <c r="AB3" s="25"/>
      <c r="AC3" s="24" t="s">
        <v>1047</v>
      </c>
      <c r="AD3" s="25"/>
      <c r="AE3" s="24" t="s">
        <v>1048</v>
      </c>
      <c r="AF3" s="27"/>
      <c r="AG3" s="24" t="s">
        <v>1027</v>
      </c>
      <c r="AH3" s="25"/>
      <c r="AI3" s="24" t="s">
        <v>1030</v>
      </c>
      <c r="AJ3" s="27"/>
      <c r="AK3" s="24" t="s">
        <v>929</v>
      </c>
      <c r="AL3" s="28"/>
      <c r="AM3" s="24" t="s">
        <v>930</v>
      </c>
      <c r="AN3" s="29"/>
      <c r="AO3" s="24" t="s">
        <v>932</v>
      </c>
      <c r="AP3" s="25"/>
      <c r="AQ3" s="24" t="s">
        <v>931</v>
      </c>
      <c r="AR3" s="27"/>
      <c r="AS3" s="26" t="s">
        <v>22</v>
      </c>
      <c r="AT3" s="29"/>
      <c r="AU3" s="26" t="s">
        <v>607</v>
      </c>
      <c r="AV3" s="27"/>
      <c r="AW3" s="26" t="s">
        <v>23</v>
      </c>
    </row>
    <row r="4" spans="1:49" s="30" customFormat="1" x14ac:dyDescent="0.2">
      <c r="A4" s="20"/>
      <c r="B4" s="31" t="s">
        <v>1022</v>
      </c>
      <c r="C4" s="21"/>
      <c r="D4" s="32" t="s">
        <v>1056</v>
      </c>
      <c r="E4" s="32"/>
      <c r="F4" s="33"/>
      <c r="G4" s="33"/>
      <c r="H4" s="34"/>
      <c r="I4" s="32" t="s">
        <v>1189</v>
      </c>
      <c r="J4" s="32"/>
      <c r="K4" s="33"/>
      <c r="L4" s="34"/>
      <c r="M4" s="32" t="s">
        <v>1190</v>
      </c>
      <c r="N4" s="32"/>
      <c r="O4" s="33"/>
      <c r="P4" s="33"/>
      <c r="Q4" s="35"/>
      <c r="R4" s="32" t="s">
        <v>1191</v>
      </c>
      <c r="S4" s="32"/>
      <c r="T4" s="33"/>
      <c r="U4" s="33"/>
      <c r="V4" s="35"/>
      <c r="W4" s="32" t="s">
        <v>1192</v>
      </c>
      <c r="X4" s="32"/>
      <c r="Y4" s="33"/>
      <c r="Z4" s="35"/>
      <c r="AA4" s="37" t="s">
        <v>1193</v>
      </c>
      <c r="AB4" s="60"/>
      <c r="AC4" s="37" t="s">
        <v>1194</v>
      </c>
      <c r="AD4" s="60"/>
      <c r="AE4" s="37" t="s">
        <v>1195</v>
      </c>
      <c r="AF4" s="35"/>
      <c r="AG4" s="32"/>
      <c r="AH4" s="34"/>
      <c r="AI4" s="32" t="s">
        <v>1213</v>
      </c>
      <c r="AJ4" s="35"/>
      <c r="AK4" s="32" t="s">
        <v>1214</v>
      </c>
      <c r="AL4" s="35"/>
      <c r="AM4" s="32" t="s">
        <v>1215</v>
      </c>
      <c r="AN4" s="34"/>
      <c r="AO4" s="32" t="s">
        <v>1216</v>
      </c>
      <c r="AP4" s="60"/>
      <c r="AQ4" s="32" t="s">
        <v>1217</v>
      </c>
      <c r="AR4" s="35"/>
      <c r="AS4" s="32" t="s">
        <v>1196</v>
      </c>
      <c r="AT4" s="35"/>
      <c r="AU4" s="32" t="s">
        <v>1197</v>
      </c>
      <c r="AV4" s="35"/>
      <c r="AW4" s="32" t="s">
        <v>1198</v>
      </c>
    </row>
    <row r="5" spans="1:49" s="7" customFormat="1" ht="25.5" x14ac:dyDescent="0.2">
      <c r="A5" s="1"/>
      <c r="B5" s="89" t="s">
        <v>1042</v>
      </c>
      <c r="C5" s="90"/>
      <c r="D5" s="91">
        <v>10.1</v>
      </c>
      <c r="E5" s="91"/>
      <c r="F5" s="92"/>
      <c r="G5" s="93"/>
      <c r="H5" s="94"/>
      <c r="I5" s="95">
        <v>0.48</v>
      </c>
      <c r="J5" s="91"/>
      <c r="K5" s="92"/>
      <c r="L5" s="94"/>
      <c r="M5" s="91">
        <v>8.4</v>
      </c>
      <c r="N5" s="91"/>
      <c r="O5" s="92"/>
      <c r="P5" s="93"/>
      <c r="Q5" s="96"/>
      <c r="R5" s="91">
        <v>24.6</v>
      </c>
      <c r="S5" s="91"/>
      <c r="T5" s="92"/>
      <c r="U5" s="93"/>
      <c r="V5" s="96"/>
      <c r="W5" s="91">
        <v>8.9</v>
      </c>
      <c r="X5" s="91"/>
      <c r="Y5" s="93"/>
      <c r="Z5" s="96"/>
      <c r="AA5" s="91">
        <v>79.5</v>
      </c>
      <c r="AB5" s="97"/>
      <c r="AC5" s="91">
        <v>79.3</v>
      </c>
      <c r="AD5" s="97"/>
      <c r="AE5" s="91">
        <v>77.599999999999994</v>
      </c>
      <c r="AF5" s="96"/>
      <c r="AG5" s="91"/>
      <c r="AH5" s="94"/>
      <c r="AI5" s="91">
        <v>1.7</v>
      </c>
      <c r="AJ5" s="96"/>
      <c r="AK5" s="91">
        <v>2.1</v>
      </c>
      <c r="AL5" s="96"/>
      <c r="AM5" s="91">
        <v>12.3</v>
      </c>
      <c r="AN5" s="94"/>
      <c r="AO5" s="91">
        <v>3.9</v>
      </c>
      <c r="AP5" s="97"/>
      <c r="AQ5" s="91">
        <v>16.600000000000001</v>
      </c>
      <c r="AR5" s="96"/>
      <c r="AS5" s="91">
        <v>8</v>
      </c>
      <c r="AT5" s="96"/>
      <c r="AU5" s="91">
        <v>92</v>
      </c>
      <c r="AV5" s="96"/>
      <c r="AW5" s="99">
        <v>9700</v>
      </c>
    </row>
    <row r="6" spans="1:49" s="7" customFormat="1" x14ac:dyDescent="0.2">
      <c r="A6" s="1"/>
      <c r="B6" s="89" t="s">
        <v>1044</v>
      </c>
      <c r="C6" s="90"/>
      <c r="D6" s="91">
        <v>8.9</v>
      </c>
      <c r="E6" s="91"/>
      <c r="F6" s="92"/>
      <c r="G6" s="93"/>
      <c r="H6" s="94"/>
      <c r="I6" s="95">
        <v>0.36</v>
      </c>
      <c r="J6" s="91"/>
      <c r="K6" s="92"/>
      <c r="L6" s="94"/>
      <c r="M6" s="91">
        <v>9.8000000000000007</v>
      </c>
      <c r="N6" s="91"/>
      <c r="O6" s="92"/>
      <c r="P6" s="93"/>
      <c r="Q6" s="96"/>
      <c r="R6" s="91">
        <v>33.200000000000003</v>
      </c>
      <c r="S6" s="91"/>
      <c r="T6" s="92"/>
      <c r="U6" s="93"/>
      <c r="V6" s="96"/>
      <c r="W6" s="91">
        <v>20.399999999999999</v>
      </c>
      <c r="X6" s="91"/>
      <c r="Y6" s="93"/>
      <c r="Z6" s="96"/>
      <c r="AA6" s="91">
        <v>75.900000000000006</v>
      </c>
      <c r="AB6" s="97"/>
      <c r="AC6" s="91">
        <v>74.900000000000006</v>
      </c>
      <c r="AD6" s="97"/>
      <c r="AE6" s="91">
        <v>77.2</v>
      </c>
      <c r="AF6" s="96"/>
      <c r="AG6" s="98" t="s">
        <v>1212</v>
      </c>
      <c r="AH6" s="94"/>
      <c r="AI6" s="91">
        <v>1.3</v>
      </c>
      <c r="AJ6" s="96"/>
      <c r="AK6" s="91">
        <v>2</v>
      </c>
      <c r="AL6" s="96"/>
      <c r="AM6" s="91">
        <v>11.2</v>
      </c>
      <c r="AN6" s="94"/>
      <c r="AO6" s="91">
        <v>4</v>
      </c>
      <c r="AP6" s="97"/>
      <c r="AQ6" s="91">
        <v>15</v>
      </c>
      <c r="AR6" s="96"/>
      <c r="AS6" s="91">
        <v>8.1</v>
      </c>
      <c r="AT6" s="96"/>
      <c r="AU6" s="91">
        <v>91.9</v>
      </c>
      <c r="AV6" s="96"/>
      <c r="AW6" s="99">
        <v>8100</v>
      </c>
    </row>
    <row r="7" spans="1:49" s="36" customFormat="1" ht="15.75" customHeight="1" x14ac:dyDescent="0.2">
      <c r="A7" s="20"/>
      <c r="B7" s="38"/>
      <c r="C7" s="21"/>
      <c r="D7" s="39"/>
      <c r="E7" s="40"/>
      <c r="F7" s="41"/>
      <c r="G7" s="41"/>
      <c r="H7" s="34"/>
      <c r="I7" s="42"/>
      <c r="J7" s="40"/>
      <c r="K7" s="41"/>
      <c r="L7" s="34"/>
      <c r="M7" s="42"/>
      <c r="N7" s="40"/>
      <c r="O7" s="43"/>
      <c r="P7" s="41"/>
      <c r="Q7" s="35"/>
      <c r="S7" s="40"/>
      <c r="T7" s="41"/>
      <c r="U7" s="41"/>
      <c r="V7" s="35"/>
      <c r="W7" s="43"/>
      <c r="X7" s="35"/>
      <c r="Y7" s="44"/>
      <c r="Z7" s="35"/>
      <c r="AA7" s="39"/>
      <c r="AB7" s="40"/>
      <c r="AC7" s="41"/>
      <c r="AD7" s="35"/>
      <c r="AE7" s="43"/>
      <c r="AF7" s="34"/>
      <c r="AG7" s="43"/>
      <c r="AH7" s="34"/>
      <c r="AI7" s="43"/>
      <c r="AJ7" s="35"/>
      <c r="AK7" s="40"/>
      <c r="AL7" s="34"/>
      <c r="AM7" s="40"/>
      <c r="AN7" s="35"/>
      <c r="AO7" s="44"/>
      <c r="AP7" s="35"/>
      <c r="AQ7" s="44"/>
      <c r="AR7" s="34"/>
      <c r="AS7" s="44"/>
      <c r="AT7" s="61"/>
      <c r="AU7" s="44"/>
      <c r="AV7" s="35"/>
      <c r="AW7" s="44"/>
    </row>
    <row r="8" spans="1:49" s="36" customFormat="1" ht="15.75" customHeight="1" x14ac:dyDescent="0.2">
      <c r="A8" s="74"/>
      <c r="B8" s="75" t="s">
        <v>956</v>
      </c>
      <c r="C8" s="21"/>
      <c r="D8" s="76"/>
      <c r="E8" s="76"/>
      <c r="F8" s="76"/>
      <c r="G8" s="76"/>
      <c r="H8" s="77"/>
      <c r="I8" s="76"/>
      <c r="J8" s="76"/>
      <c r="K8" s="76"/>
      <c r="L8" s="78"/>
      <c r="M8" s="76"/>
      <c r="N8" s="76"/>
      <c r="O8" s="76"/>
      <c r="P8" s="76"/>
      <c r="Q8" s="77"/>
      <c r="R8" s="76"/>
      <c r="S8" s="76"/>
      <c r="T8" s="79"/>
      <c r="U8" s="79"/>
      <c r="V8" s="80"/>
      <c r="W8" s="79"/>
      <c r="X8" s="21"/>
      <c r="Y8" s="79"/>
      <c r="Z8" s="21"/>
      <c r="AA8" s="79"/>
      <c r="AB8" s="76"/>
      <c r="AC8" s="79"/>
      <c r="AD8" s="21"/>
      <c r="AE8" s="79"/>
      <c r="AF8" s="21"/>
      <c r="AG8" s="81"/>
      <c r="AH8" s="21"/>
      <c r="AI8" s="81"/>
      <c r="AJ8" s="21"/>
      <c r="AK8" s="81"/>
      <c r="AM8" s="81"/>
      <c r="AO8" s="81"/>
      <c r="AQ8" s="81"/>
      <c r="AS8" s="81"/>
      <c r="AU8" s="81"/>
      <c r="AW8" s="81"/>
    </row>
    <row r="9" spans="1:49" s="54" customFormat="1" ht="15.75" customHeight="1" x14ac:dyDescent="0.2">
      <c r="A9" s="8" t="s">
        <v>142</v>
      </c>
      <c r="B9" s="8" t="s">
        <v>143</v>
      </c>
      <c r="D9" s="106">
        <v>6.6942000000000004</v>
      </c>
      <c r="E9" s="46" t="s">
        <v>27</v>
      </c>
      <c r="F9" s="106" t="s">
        <v>30</v>
      </c>
      <c r="G9" s="86" t="s">
        <v>1006</v>
      </c>
      <c r="H9" s="13"/>
      <c r="I9" s="110">
        <v>0.30073</v>
      </c>
      <c r="J9" s="46" t="s">
        <v>26</v>
      </c>
      <c r="K9" s="104" t="s">
        <v>28</v>
      </c>
      <c r="L9" s="47"/>
      <c r="M9" s="108">
        <v>11.7356</v>
      </c>
      <c r="N9" s="46" t="s">
        <v>27</v>
      </c>
      <c r="O9" s="104" t="s">
        <v>28</v>
      </c>
      <c r="P9" s="100" t="s">
        <v>987</v>
      </c>
      <c r="Q9" s="13"/>
      <c r="R9" s="108">
        <v>52.637599999999999</v>
      </c>
      <c r="S9" s="46" t="s">
        <v>27</v>
      </c>
      <c r="T9" s="104" t="s">
        <v>28</v>
      </c>
      <c r="U9" s="100" t="s">
        <v>1036</v>
      </c>
      <c r="V9" s="13"/>
      <c r="W9" s="108">
        <v>26.5198</v>
      </c>
      <c r="X9" s="46" t="s">
        <v>27</v>
      </c>
      <c r="Y9" s="100" t="s">
        <v>1002</v>
      </c>
      <c r="Z9" s="13"/>
      <c r="AA9" s="108">
        <v>70.7</v>
      </c>
      <c r="AB9" s="53"/>
      <c r="AC9" s="104">
        <v>74</v>
      </c>
      <c r="AD9" s="53"/>
      <c r="AE9" s="104">
        <v>80.5</v>
      </c>
      <c r="AF9" s="101"/>
      <c r="AG9" s="100" t="s">
        <v>1187</v>
      </c>
      <c r="AH9" s="50"/>
      <c r="AI9" s="46">
        <v>1.0270245359290799</v>
      </c>
      <c r="AJ9" s="51"/>
      <c r="AK9" s="104">
        <v>2.1</v>
      </c>
      <c r="AL9" s="101"/>
      <c r="AM9" s="106">
        <v>9.9333333333333336</v>
      </c>
      <c r="AN9" s="53"/>
      <c r="AO9" s="108">
        <v>4.55</v>
      </c>
      <c r="AP9" s="53"/>
      <c r="AQ9" s="104">
        <v>16.45</v>
      </c>
      <c r="AR9" s="51"/>
      <c r="AS9" s="108">
        <v>4.4753086419753085</v>
      </c>
      <c r="AT9" s="62"/>
      <c r="AU9" s="108">
        <v>95.524691358024697</v>
      </c>
      <c r="AV9" s="101"/>
      <c r="AW9" s="107">
        <v>5500</v>
      </c>
    </row>
    <row r="10" spans="1:49" s="54" customFormat="1" ht="15.75" customHeight="1" x14ac:dyDescent="0.2">
      <c r="A10" s="8" t="s">
        <v>296</v>
      </c>
      <c r="B10" s="8" t="s">
        <v>297</v>
      </c>
      <c r="D10" s="106">
        <v>6.9283000000000001</v>
      </c>
      <c r="E10" s="46" t="s">
        <v>27</v>
      </c>
      <c r="F10" s="106" t="s">
        <v>30</v>
      </c>
      <c r="G10" s="86" t="s">
        <v>1018</v>
      </c>
      <c r="H10" s="13"/>
      <c r="I10" s="110">
        <v>0.32578000000000001</v>
      </c>
      <c r="J10" s="46" t="s">
        <v>26</v>
      </c>
      <c r="K10" s="104" t="s">
        <v>28</v>
      </c>
      <c r="L10" s="47"/>
      <c r="M10" s="108">
        <v>13.921900000000001</v>
      </c>
      <c r="N10" s="46" t="s">
        <v>27</v>
      </c>
      <c r="O10" s="106" t="s">
        <v>30</v>
      </c>
      <c r="P10" s="100" t="s">
        <v>971</v>
      </c>
      <c r="Q10" s="13"/>
      <c r="R10" s="108">
        <v>57.859000000000002</v>
      </c>
      <c r="S10" s="46" t="s">
        <v>27</v>
      </c>
      <c r="T10" s="104" t="s">
        <v>28</v>
      </c>
      <c r="U10" s="100" t="s">
        <v>1009</v>
      </c>
      <c r="V10" s="13"/>
      <c r="W10" s="104">
        <v>10.428900000000001</v>
      </c>
      <c r="X10" s="46" t="s">
        <v>26</v>
      </c>
      <c r="Y10" s="100" t="s">
        <v>1124</v>
      </c>
      <c r="Z10" s="13"/>
      <c r="AA10" s="108">
        <v>62.5</v>
      </c>
      <c r="AB10" s="53"/>
      <c r="AC10" s="108">
        <v>61.5</v>
      </c>
      <c r="AD10" s="53"/>
      <c r="AE10" s="104">
        <v>72</v>
      </c>
      <c r="AF10" s="101"/>
      <c r="AG10" s="100" t="s">
        <v>1187</v>
      </c>
      <c r="AH10" s="50"/>
      <c r="AI10" s="46">
        <v>1.03944985276664</v>
      </c>
      <c r="AJ10" s="51"/>
      <c r="AK10" s="104">
        <v>2.1333333333333333</v>
      </c>
      <c r="AL10" s="101"/>
      <c r="AM10" s="106">
        <v>8.35</v>
      </c>
      <c r="AN10" s="53"/>
      <c r="AO10" s="104">
        <v>3.9666666666666668</v>
      </c>
      <c r="AP10" s="53"/>
      <c r="AQ10" s="106">
        <v>13.1</v>
      </c>
      <c r="AR10" s="51"/>
      <c r="AS10" s="106">
        <v>11.139896373056994</v>
      </c>
      <c r="AT10" s="62"/>
      <c r="AU10" s="106">
        <v>88.860103626943015</v>
      </c>
      <c r="AV10" s="101"/>
      <c r="AW10" s="107">
        <v>7300</v>
      </c>
    </row>
    <row r="11" spans="1:49" s="54" customFormat="1" ht="15.75" customHeight="1" x14ac:dyDescent="0.2">
      <c r="A11" s="8" t="s">
        <v>423</v>
      </c>
      <c r="B11" s="8" t="s">
        <v>424</v>
      </c>
      <c r="D11" s="106">
        <v>8.7039000000000009</v>
      </c>
      <c r="E11" s="46" t="s">
        <v>27</v>
      </c>
      <c r="F11" s="104" t="s">
        <v>28</v>
      </c>
      <c r="G11" s="86" t="s">
        <v>987</v>
      </c>
      <c r="H11" s="13"/>
      <c r="I11" s="110">
        <v>0.21203</v>
      </c>
      <c r="J11" s="46" t="s">
        <v>26</v>
      </c>
      <c r="K11" s="104" t="s">
        <v>28</v>
      </c>
      <c r="L11" s="47"/>
      <c r="M11" s="108">
        <v>13.161199999999999</v>
      </c>
      <c r="N11" s="46" t="s">
        <v>27</v>
      </c>
      <c r="O11" s="104" t="s">
        <v>28</v>
      </c>
      <c r="P11" s="100" t="s">
        <v>970</v>
      </c>
      <c r="Q11" s="13"/>
      <c r="R11" s="108">
        <v>48.029400000000003</v>
      </c>
      <c r="S11" s="46" t="s">
        <v>26</v>
      </c>
      <c r="T11" s="104" t="s">
        <v>28</v>
      </c>
      <c r="U11" s="100" t="s">
        <v>1128</v>
      </c>
      <c r="V11" s="13"/>
      <c r="W11" s="108">
        <v>84.554900000000004</v>
      </c>
      <c r="X11" s="46" t="s">
        <v>27</v>
      </c>
      <c r="Y11" s="100" t="s">
        <v>1171</v>
      </c>
      <c r="Z11" s="13"/>
      <c r="AA11" s="46" t="s">
        <v>1057</v>
      </c>
      <c r="AB11" s="53"/>
      <c r="AC11" s="46" t="s">
        <v>1057</v>
      </c>
      <c r="AD11" s="53"/>
      <c r="AE11" s="46" t="s">
        <v>1057</v>
      </c>
      <c r="AF11" s="101"/>
      <c r="AG11" s="100" t="s">
        <v>1188</v>
      </c>
      <c r="AH11" s="50"/>
      <c r="AI11" s="46">
        <v>1.02991580065639</v>
      </c>
      <c r="AJ11" s="51"/>
      <c r="AK11" s="108">
        <v>2.5333333333333332</v>
      </c>
      <c r="AL11" s="101"/>
      <c r="AM11" s="106">
        <v>9.3166666666666664</v>
      </c>
      <c r="AN11" s="53"/>
      <c r="AO11" s="108">
        <v>4.2666666666666666</v>
      </c>
      <c r="AP11" s="53"/>
      <c r="AQ11" s="106">
        <v>13.083333333333334</v>
      </c>
      <c r="AR11" s="51"/>
      <c r="AS11" s="108">
        <v>2.5036818851251841</v>
      </c>
      <c r="AT11" s="62"/>
      <c r="AU11" s="108">
        <v>97.496318114874811</v>
      </c>
      <c r="AV11" s="101"/>
      <c r="AW11" s="107">
        <v>6400</v>
      </c>
    </row>
    <row r="12" spans="1:49" s="36" customFormat="1" ht="12.75" customHeight="1" x14ac:dyDescent="0.2">
      <c r="A12" s="20"/>
      <c r="B12" s="38"/>
      <c r="C12" s="21"/>
      <c r="D12" s="39"/>
      <c r="E12" s="40"/>
      <c r="F12" s="41"/>
      <c r="G12" s="41"/>
      <c r="H12" s="34"/>
      <c r="I12" s="42"/>
      <c r="J12" s="40"/>
      <c r="K12" s="41"/>
      <c r="L12" s="34"/>
      <c r="M12" s="42"/>
      <c r="N12" s="40"/>
      <c r="O12" s="43"/>
      <c r="P12" s="41"/>
      <c r="Q12" s="35"/>
      <c r="S12" s="40"/>
      <c r="T12" s="41"/>
      <c r="U12" s="41"/>
      <c r="V12" s="35"/>
      <c r="W12" s="43"/>
      <c r="X12" s="35"/>
      <c r="Y12" s="44"/>
      <c r="Z12" s="35"/>
      <c r="AA12" s="39"/>
      <c r="AB12" s="40"/>
      <c r="AC12" s="41"/>
      <c r="AD12" s="35"/>
      <c r="AE12" s="43"/>
      <c r="AF12" s="34"/>
      <c r="AG12" s="43"/>
      <c r="AH12" s="34"/>
      <c r="AI12" s="43"/>
      <c r="AJ12" s="35"/>
      <c r="AK12" s="40"/>
      <c r="AL12" s="34"/>
      <c r="AM12" s="40"/>
      <c r="AN12" s="35"/>
      <c r="AO12" s="44"/>
      <c r="AP12" s="35"/>
      <c r="AQ12" s="44"/>
      <c r="AR12" s="34"/>
      <c r="AS12" s="44"/>
      <c r="AT12" s="61"/>
      <c r="AU12" s="44"/>
      <c r="AV12" s="35"/>
      <c r="AW12" s="44"/>
    </row>
    <row r="13" spans="1:49" s="36" customFormat="1" ht="25.5" x14ac:dyDescent="0.2">
      <c r="A13" s="74"/>
      <c r="B13" s="84" t="s">
        <v>954</v>
      </c>
      <c r="C13" s="21"/>
      <c r="D13" s="76"/>
      <c r="E13" s="76"/>
      <c r="F13" s="76"/>
      <c r="G13" s="76"/>
      <c r="H13" s="77"/>
      <c r="I13" s="76"/>
      <c r="J13" s="76"/>
      <c r="K13" s="76"/>
      <c r="L13" s="78"/>
      <c r="M13" s="76"/>
      <c r="N13" s="76"/>
      <c r="O13" s="76"/>
      <c r="P13" s="76"/>
      <c r="Q13" s="77"/>
      <c r="R13" s="76"/>
      <c r="S13" s="76"/>
      <c r="T13" s="79"/>
      <c r="U13" s="79"/>
      <c r="V13" s="80"/>
      <c r="W13" s="79"/>
      <c r="X13" s="21"/>
      <c r="Y13" s="79"/>
      <c r="Z13" s="21"/>
      <c r="AA13" s="79"/>
      <c r="AB13" s="76"/>
      <c r="AC13" s="79"/>
      <c r="AD13" s="21"/>
      <c r="AE13" s="79"/>
      <c r="AF13" s="21"/>
      <c r="AG13" s="81"/>
      <c r="AH13" s="21"/>
      <c r="AI13" s="81"/>
      <c r="AJ13" s="21"/>
      <c r="AK13" s="81"/>
      <c r="AM13" s="81"/>
      <c r="AO13" s="81"/>
      <c r="AQ13" s="81"/>
      <c r="AS13" s="81"/>
      <c r="AU13" s="81"/>
      <c r="AW13" s="81"/>
    </row>
    <row r="14" spans="1:49" s="54" customFormat="1" ht="15.75" customHeight="1" x14ac:dyDescent="0.2">
      <c r="A14" s="8" t="s">
        <v>24</v>
      </c>
      <c r="B14" s="8" t="s">
        <v>25</v>
      </c>
      <c r="D14" s="106">
        <v>8.4957999999999991</v>
      </c>
      <c r="E14" s="46" t="s">
        <v>27</v>
      </c>
      <c r="F14" s="104" t="s">
        <v>28</v>
      </c>
      <c r="G14" s="86" t="s">
        <v>974</v>
      </c>
      <c r="H14" s="13"/>
      <c r="I14" s="110">
        <v>0.24745</v>
      </c>
      <c r="J14" s="46" t="s">
        <v>26</v>
      </c>
      <c r="K14" s="106" t="s">
        <v>30</v>
      </c>
      <c r="L14" s="47"/>
      <c r="M14" s="106">
        <v>5.8666</v>
      </c>
      <c r="N14" s="46" t="s">
        <v>27</v>
      </c>
      <c r="O14" s="106" t="s">
        <v>30</v>
      </c>
      <c r="P14" s="100" t="s">
        <v>975</v>
      </c>
      <c r="Q14" s="13"/>
      <c r="R14" s="104">
        <v>23.7347</v>
      </c>
      <c r="S14" s="46" t="s">
        <v>26</v>
      </c>
      <c r="T14" s="104" t="s">
        <v>28</v>
      </c>
      <c r="U14" s="100" t="s">
        <v>1068</v>
      </c>
      <c r="V14" s="13"/>
      <c r="W14" s="104">
        <v>8.4649999999999999</v>
      </c>
      <c r="X14" s="46" t="s">
        <v>27</v>
      </c>
      <c r="Y14" s="100" t="s">
        <v>1006</v>
      </c>
      <c r="Z14" s="13"/>
      <c r="AA14" s="104">
        <v>77.5</v>
      </c>
      <c r="AB14" s="53"/>
      <c r="AC14" s="104">
        <v>76.8</v>
      </c>
      <c r="AD14" s="53"/>
      <c r="AE14" s="104">
        <v>78.2</v>
      </c>
      <c r="AF14" s="101"/>
      <c r="AG14" s="100" t="s">
        <v>1187</v>
      </c>
      <c r="AH14" s="50"/>
      <c r="AI14" s="46">
        <v>1.1699821976971201</v>
      </c>
      <c r="AJ14" s="51"/>
      <c r="AK14" s="104">
        <v>2.0333333333333332</v>
      </c>
      <c r="AL14" s="101"/>
      <c r="AM14" s="104">
        <v>12.4</v>
      </c>
      <c r="AN14" s="53"/>
      <c r="AO14" s="104">
        <v>3.9333333333333331</v>
      </c>
      <c r="AP14" s="53"/>
      <c r="AQ14" s="104">
        <v>16.266666666666666</v>
      </c>
      <c r="AR14" s="51"/>
      <c r="AS14" s="104">
        <v>8.5106382978723403</v>
      </c>
      <c r="AT14" s="62"/>
      <c r="AU14" s="104">
        <v>91.489361702127653</v>
      </c>
      <c r="AV14" s="101"/>
      <c r="AW14" s="107">
        <v>7200</v>
      </c>
    </row>
    <row r="15" spans="1:49" s="54" customFormat="1" ht="15.75" customHeight="1" x14ac:dyDescent="0.2">
      <c r="A15" s="8" t="s">
        <v>31</v>
      </c>
      <c r="B15" s="8" t="s">
        <v>32</v>
      </c>
      <c r="D15" s="104">
        <v>9.1509</v>
      </c>
      <c r="E15" s="46" t="s">
        <v>27</v>
      </c>
      <c r="F15" s="104" t="s">
        <v>28</v>
      </c>
      <c r="G15" s="86" t="s">
        <v>981</v>
      </c>
      <c r="H15" s="13"/>
      <c r="I15" s="111">
        <v>0.37963999999999998</v>
      </c>
      <c r="J15" s="46" t="s">
        <v>26</v>
      </c>
      <c r="K15" s="104" t="s">
        <v>28</v>
      </c>
      <c r="L15" s="47"/>
      <c r="M15" s="106">
        <v>6.6912000000000003</v>
      </c>
      <c r="N15" s="46" t="s">
        <v>27</v>
      </c>
      <c r="O15" s="106" t="s">
        <v>30</v>
      </c>
      <c r="P15" s="100" t="s">
        <v>967</v>
      </c>
      <c r="Q15" s="13"/>
      <c r="R15" s="108">
        <v>30.363399999999999</v>
      </c>
      <c r="S15" s="46" t="s">
        <v>27</v>
      </c>
      <c r="T15" s="108" t="s">
        <v>966</v>
      </c>
      <c r="U15" s="100" t="s">
        <v>985</v>
      </c>
      <c r="V15" s="13"/>
      <c r="W15" s="104">
        <v>8.2888999999999999</v>
      </c>
      <c r="X15" s="46" t="s">
        <v>27</v>
      </c>
      <c r="Y15" s="100" t="s">
        <v>1140</v>
      </c>
      <c r="Z15" s="13"/>
      <c r="AA15" s="104">
        <v>85.2</v>
      </c>
      <c r="AB15" s="53"/>
      <c r="AC15" s="104">
        <v>82.9</v>
      </c>
      <c r="AD15" s="53"/>
      <c r="AE15" s="106">
        <v>86</v>
      </c>
      <c r="AF15" s="101"/>
      <c r="AG15" s="100" t="s">
        <v>1187</v>
      </c>
      <c r="AH15" s="50"/>
      <c r="AI15" s="46">
        <v>0.47281934218181998</v>
      </c>
      <c r="AJ15" s="51"/>
      <c r="AK15" s="106">
        <v>1.8333333333333333</v>
      </c>
      <c r="AL15" s="101"/>
      <c r="AM15" s="104">
        <v>11.55</v>
      </c>
      <c r="AN15" s="53"/>
      <c r="AO15" s="106">
        <v>3.5666666666666669</v>
      </c>
      <c r="AP15" s="53"/>
      <c r="AQ15" s="106">
        <v>14.133333333333333</v>
      </c>
      <c r="AR15" s="51"/>
      <c r="AS15" s="106">
        <v>12</v>
      </c>
      <c r="AT15" s="62"/>
      <c r="AU15" s="106">
        <v>88</v>
      </c>
      <c r="AV15" s="101"/>
      <c r="AW15" s="107">
        <v>8200</v>
      </c>
    </row>
    <row r="16" spans="1:49" s="54" customFormat="1" ht="15.75" customHeight="1" x14ac:dyDescent="0.2">
      <c r="A16" s="8" t="s">
        <v>59</v>
      </c>
      <c r="B16" s="8" t="s">
        <v>60</v>
      </c>
      <c r="D16" s="104">
        <v>8.9779999999999998</v>
      </c>
      <c r="E16" s="46" t="s">
        <v>27</v>
      </c>
      <c r="F16" s="104" t="s">
        <v>28</v>
      </c>
      <c r="G16" s="86" t="s">
        <v>1026</v>
      </c>
      <c r="H16" s="13"/>
      <c r="I16" s="111">
        <v>0.41277999999999998</v>
      </c>
      <c r="J16" s="46" t="s">
        <v>26</v>
      </c>
      <c r="K16" s="104" t="s">
        <v>28</v>
      </c>
      <c r="L16" s="47"/>
      <c r="M16" s="106">
        <v>4.3685999999999998</v>
      </c>
      <c r="N16" s="46" t="s">
        <v>27</v>
      </c>
      <c r="O16" s="106" t="s">
        <v>30</v>
      </c>
      <c r="P16" s="100" t="s">
        <v>1041</v>
      </c>
      <c r="Q16" s="13"/>
      <c r="R16" s="106">
        <v>14.6538</v>
      </c>
      <c r="S16" s="46" t="s">
        <v>26</v>
      </c>
      <c r="T16" s="104" t="s">
        <v>28</v>
      </c>
      <c r="U16" s="100" t="s">
        <v>1126</v>
      </c>
      <c r="V16" s="13"/>
      <c r="W16" s="106">
        <v>6.7766999999999999</v>
      </c>
      <c r="X16" s="46" t="s">
        <v>26</v>
      </c>
      <c r="Y16" s="100" t="s">
        <v>1112</v>
      </c>
      <c r="Z16" s="13"/>
      <c r="AA16" s="46" t="s">
        <v>1057</v>
      </c>
      <c r="AB16" s="53"/>
      <c r="AC16" s="46" t="s">
        <v>1057</v>
      </c>
      <c r="AD16" s="53"/>
      <c r="AE16" s="46" t="s">
        <v>1057</v>
      </c>
      <c r="AF16" s="101"/>
      <c r="AG16" s="100" t="s">
        <v>1187</v>
      </c>
      <c r="AH16" s="50"/>
      <c r="AI16" s="46">
        <v>1.2764121311121901</v>
      </c>
      <c r="AJ16" s="51"/>
      <c r="AK16" s="108">
        <v>2.8333333333333335</v>
      </c>
      <c r="AL16" s="101"/>
      <c r="AM16" s="104">
        <v>13.45</v>
      </c>
      <c r="AN16" s="53"/>
      <c r="AO16" s="106">
        <v>3.7333333333333334</v>
      </c>
      <c r="AP16" s="53"/>
      <c r="AQ16" s="108">
        <v>21.8</v>
      </c>
      <c r="AR16" s="51"/>
      <c r="AS16" s="104">
        <v>5.2486187845303869</v>
      </c>
      <c r="AT16" s="62"/>
      <c r="AU16" s="104">
        <v>94.751381215469607</v>
      </c>
      <c r="AV16" s="101"/>
      <c r="AW16" s="105">
        <v>8300</v>
      </c>
    </row>
    <row r="17" spans="1:49" s="54" customFormat="1" ht="15.75" customHeight="1" x14ac:dyDescent="0.2">
      <c r="A17" s="8" t="s">
        <v>69</v>
      </c>
      <c r="B17" s="8" t="s">
        <v>70</v>
      </c>
      <c r="D17" s="106">
        <v>8.0650999999999993</v>
      </c>
      <c r="E17" s="46" t="s">
        <v>29</v>
      </c>
      <c r="F17" s="108" t="s">
        <v>966</v>
      </c>
      <c r="G17" s="86" t="s">
        <v>1052</v>
      </c>
      <c r="H17" s="13"/>
      <c r="I17" s="110">
        <v>0.32833000000000001</v>
      </c>
      <c r="J17" s="46" t="s">
        <v>26</v>
      </c>
      <c r="K17" s="104" t="s">
        <v>28</v>
      </c>
      <c r="L17" s="47"/>
      <c r="M17" s="108">
        <v>12.9727</v>
      </c>
      <c r="N17" s="46" t="s">
        <v>27</v>
      </c>
      <c r="O17" s="106" t="s">
        <v>30</v>
      </c>
      <c r="P17" s="100" t="s">
        <v>984</v>
      </c>
      <c r="Q17" s="13"/>
      <c r="R17" s="104">
        <v>24.7578</v>
      </c>
      <c r="S17" s="46" t="s">
        <v>26</v>
      </c>
      <c r="T17" s="106" t="s">
        <v>30</v>
      </c>
      <c r="U17" s="100" t="s">
        <v>1059</v>
      </c>
      <c r="V17" s="13"/>
      <c r="W17" s="108">
        <v>38.823900000000002</v>
      </c>
      <c r="X17" s="46" t="s">
        <v>29</v>
      </c>
      <c r="Y17" s="100" t="s">
        <v>1143</v>
      </c>
      <c r="Z17" s="13"/>
      <c r="AA17" s="108">
        <v>55.5</v>
      </c>
      <c r="AB17" s="53"/>
      <c r="AC17" s="108">
        <v>53.4</v>
      </c>
      <c r="AD17" s="53"/>
      <c r="AE17" s="108">
        <v>57.5</v>
      </c>
      <c r="AF17" s="101"/>
      <c r="AG17" s="100" t="s">
        <v>1187</v>
      </c>
      <c r="AH17" s="50"/>
      <c r="AI17" s="46">
        <v>1.1120632671044499</v>
      </c>
      <c r="AJ17" s="51"/>
      <c r="AK17" s="106">
        <v>1.7333333333333334</v>
      </c>
      <c r="AL17" s="101"/>
      <c r="AM17" s="104">
        <v>11.116666666666667</v>
      </c>
      <c r="AN17" s="53"/>
      <c r="AO17" s="108">
        <v>4.3833333333333337</v>
      </c>
      <c r="AP17" s="53"/>
      <c r="AQ17" s="104">
        <v>15.85</v>
      </c>
      <c r="AR17" s="51"/>
      <c r="AS17" s="104">
        <v>8.92018779342723</v>
      </c>
      <c r="AT17" s="62"/>
      <c r="AU17" s="104">
        <v>91.079812206572768</v>
      </c>
      <c r="AV17" s="101"/>
      <c r="AW17" s="107">
        <v>7500</v>
      </c>
    </row>
    <row r="18" spans="1:49" s="54" customFormat="1" ht="15.75" customHeight="1" x14ac:dyDescent="0.2">
      <c r="A18" s="8" t="s">
        <v>77</v>
      </c>
      <c r="B18" s="8" t="s">
        <v>78</v>
      </c>
      <c r="D18" s="106">
        <v>6.9099000000000004</v>
      </c>
      <c r="E18" s="46" t="s">
        <v>27</v>
      </c>
      <c r="F18" s="104" t="s">
        <v>28</v>
      </c>
      <c r="G18" s="86" t="s">
        <v>970</v>
      </c>
      <c r="H18" s="13"/>
      <c r="I18" s="110">
        <v>0.33624999999999999</v>
      </c>
      <c r="J18" s="46" t="s">
        <v>29</v>
      </c>
      <c r="K18" s="104" t="s">
        <v>28</v>
      </c>
      <c r="L18" s="47"/>
      <c r="M18" s="108">
        <v>12.2562</v>
      </c>
      <c r="N18" s="46" t="s">
        <v>29</v>
      </c>
      <c r="O18" s="104" t="s">
        <v>28</v>
      </c>
      <c r="P18" s="100" t="s">
        <v>1067</v>
      </c>
      <c r="Q18" s="13"/>
      <c r="R18" s="108">
        <v>45.090800000000002</v>
      </c>
      <c r="S18" s="46" t="s">
        <v>27</v>
      </c>
      <c r="T18" s="108" t="s">
        <v>966</v>
      </c>
      <c r="U18" s="100" t="s">
        <v>1009</v>
      </c>
      <c r="V18" s="13"/>
      <c r="W18" s="104">
        <v>7.5656999999999996</v>
      </c>
      <c r="X18" s="46" t="s">
        <v>26</v>
      </c>
      <c r="Y18" s="100" t="s">
        <v>1128</v>
      </c>
      <c r="Z18" s="13"/>
      <c r="AA18" s="108">
        <v>61.3</v>
      </c>
      <c r="AB18" s="53"/>
      <c r="AC18" s="108">
        <v>67.099999999999994</v>
      </c>
      <c r="AD18" s="53"/>
      <c r="AE18" s="108">
        <v>66.3</v>
      </c>
      <c r="AF18" s="101"/>
      <c r="AG18" s="100" t="s">
        <v>1187</v>
      </c>
      <c r="AH18" s="50"/>
      <c r="AI18" s="46">
        <v>1.8606651511335901</v>
      </c>
      <c r="AJ18" s="51"/>
      <c r="AK18" s="104">
        <v>2.1666666666666665</v>
      </c>
      <c r="AL18" s="101"/>
      <c r="AM18" s="106">
        <v>10.333333333333334</v>
      </c>
      <c r="AN18" s="53"/>
      <c r="AO18" s="104">
        <v>3.9166666666666665</v>
      </c>
      <c r="AP18" s="53"/>
      <c r="AQ18" s="104">
        <v>17.683333333333334</v>
      </c>
      <c r="AR18" s="51"/>
      <c r="AS18" s="106">
        <v>11.139896373056994</v>
      </c>
      <c r="AT18" s="62"/>
      <c r="AU18" s="106">
        <v>88.860103626943015</v>
      </c>
      <c r="AV18" s="101"/>
      <c r="AW18" s="107">
        <v>6800</v>
      </c>
    </row>
    <row r="19" spans="1:49" s="54" customFormat="1" ht="15.75" customHeight="1" x14ac:dyDescent="0.2">
      <c r="A19" s="8" t="s">
        <v>83</v>
      </c>
      <c r="B19" s="8" t="s">
        <v>84</v>
      </c>
      <c r="D19" s="104">
        <v>10.345700000000001</v>
      </c>
      <c r="E19" s="46" t="s">
        <v>27</v>
      </c>
      <c r="F19" s="104" t="s">
        <v>28</v>
      </c>
      <c r="G19" s="86" t="s">
        <v>979</v>
      </c>
      <c r="H19" s="13"/>
      <c r="I19" s="110">
        <v>0.14298</v>
      </c>
      <c r="J19" s="46" t="s">
        <v>26</v>
      </c>
      <c r="K19" s="104" t="s">
        <v>28</v>
      </c>
      <c r="L19" s="47"/>
      <c r="M19" s="106">
        <v>5.1166999999999998</v>
      </c>
      <c r="N19" s="46" t="s">
        <v>26</v>
      </c>
      <c r="O19" s="108" t="s">
        <v>966</v>
      </c>
      <c r="P19" s="100" t="s">
        <v>1043</v>
      </c>
      <c r="Q19" s="13"/>
      <c r="R19" s="108">
        <v>33.345199999999998</v>
      </c>
      <c r="S19" s="46" t="s">
        <v>27</v>
      </c>
      <c r="T19" s="108" t="s">
        <v>966</v>
      </c>
      <c r="U19" s="100" t="s">
        <v>1035</v>
      </c>
      <c r="V19" s="13"/>
      <c r="W19" s="108">
        <v>60.297800000000002</v>
      </c>
      <c r="X19" s="46" t="s">
        <v>29</v>
      </c>
      <c r="Y19" s="100" t="s">
        <v>1145</v>
      </c>
      <c r="Z19" s="13"/>
      <c r="AA19" s="106">
        <v>89.1</v>
      </c>
      <c r="AB19" s="53"/>
      <c r="AC19" s="104">
        <v>84.3</v>
      </c>
      <c r="AD19" s="53"/>
      <c r="AE19" s="108">
        <v>57.6</v>
      </c>
      <c r="AF19" s="101"/>
      <c r="AG19" s="100" t="s">
        <v>1188</v>
      </c>
      <c r="AH19" s="50"/>
      <c r="AI19" s="46">
        <v>0.70488813403067996</v>
      </c>
      <c r="AJ19" s="51"/>
      <c r="AK19" s="108">
        <v>2.8666666666666667</v>
      </c>
      <c r="AL19" s="101"/>
      <c r="AM19" s="104">
        <v>12.366666666666667</v>
      </c>
      <c r="AN19" s="53"/>
      <c r="AO19" s="108">
        <v>4.3</v>
      </c>
      <c r="AP19" s="53"/>
      <c r="AQ19" s="106">
        <v>12.916666666666666</v>
      </c>
      <c r="AR19" s="51"/>
      <c r="AS19" s="108">
        <v>2.5036818851251841</v>
      </c>
      <c r="AT19" s="62"/>
      <c r="AU19" s="108">
        <v>97.496318114874811</v>
      </c>
      <c r="AV19" s="101"/>
      <c r="AW19" s="107">
        <v>6600</v>
      </c>
    </row>
    <row r="20" spans="1:49" s="54" customFormat="1" ht="15.75" customHeight="1" x14ac:dyDescent="0.2">
      <c r="A20" s="8" t="s">
        <v>90</v>
      </c>
      <c r="B20" s="8" t="s">
        <v>91</v>
      </c>
      <c r="D20" s="104">
        <v>9.5142000000000007</v>
      </c>
      <c r="E20" s="46" t="s">
        <v>27</v>
      </c>
      <c r="F20" s="108" t="s">
        <v>966</v>
      </c>
      <c r="G20" s="86" t="s">
        <v>979</v>
      </c>
      <c r="H20" s="13"/>
      <c r="I20" s="111">
        <v>0.35621000000000003</v>
      </c>
      <c r="J20" s="46" t="s">
        <v>27</v>
      </c>
      <c r="K20" s="104" t="s">
        <v>28</v>
      </c>
      <c r="L20" s="47"/>
      <c r="M20" s="106">
        <v>5.6993</v>
      </c>
      <c r="N20" s="46" t="s">
        <v>26</v>
      </c>
      <c r="O20" s="104" t="s">
        <v>28</v>
      </c>
      <c r="P20" s="100" t="s">
        <v>1014</v>
      </c>
      <c r="Q20" s="13"/>
      <c r="R20" s="104">
        <v>21.820599999999999</v>
      </c>
      <c r="S20" s="46" t="s">
        <v>26</v>
      </c>
      <c r="T20" s="104" t="s">
        <v>28</v>
      </c>
      <c r="U20" s="100" t="s">
        <v>1006</v>
      </c>
      <c r="V20" s="13"/>
      <c r="W20" s="108">
        <v>12.662699999999999</v>
      </c>
      <c r="X20" s="46" t="s">
        <v>29</v>
      </c>
      <c r="Y20" s="100" t="s">
        <v>981</v>
      </c>
      <c r="Z20" s="13"/>
      <c r="AA20" s="106">
        <v>90.2</v>
      </c>
      <c r="AB20" s="53"/>
      <c r="AC20" s="106">
        <v>88.4</v>
      </c>
      <c r="AD20" s="53"/>
      <c r="AE20" s="106">
        <v>81.900000000000006</v>
      </c>
      <c r="AF20" s="101"/>
      <c r="AG20" s="100" t="s">
        <v>1187</v>
      </c>
      <c r="AH20" s="50"/>
      <c r="AI20" s="46">
        <v>1.06925396082476</v>
      </c>
      <c r="AJ20" s="51"/>
      <c r="AK20" s="104">
        <v>2.15</v>
      </c>
      <c r="AL20" s="101"/>
      <c r="AM20" s="104">
        <v>13.433333333333334</v>
      </c>
      <c r="AN20" s="53"/>
      <c r="AO20" s="108">
        <v>4.1166666666666663</v>
      </c>
      <c r="AP20" s="53"/>
      <c r="AQ20" s="104">
        <v>17.033333333333335</v>
      </c>
      <c r="AR20" s="51"/>
      <c r="AS20" s="104">
        <v>8.92018779342723</v>
      </c>
      <c r="AT20" s="62"/>
      <c r="AU20" s="104">
        <v>91.079812206572768</v>
      </c>
      <c r="AV20" s="101"/>
      <c r="AW20" s="105">
        <v>8500</v>
      </c>
    </row>
    <row r="21" spans="1:49" s="54" customFormat="1" ht="15.75" customHeight="1" x14ac:dyDescent="0.2">
      <c r="A21" s="8" t="s">
        <v>159</v>
      </c>
      <c r="B21" s="8" t="s">
        <v>160</v>
      </c>
      <c r="D21" s="106">
        <v>8.1408000000000005</v>
      </c>
      <c r="E21" s="46" t="s">
        <v>27</v>
      </c>
      <c r="F21" s="108" t="s">
        <v>966</v>
      </c>
      <c r="G21" s="86" t="s">
        <v>972</v>
      </c>
      <c r="H21" s="13"/>
      <c r="I21" s="110">
        <v>0.28660000000000002</v>
      </c>
      <c r="J21" s="46" t="s">
        <v>26</v>
      </c>
      <c r="K21" s="104" t="s">
        <v>28</v>
      </c>
      <c r="L21" s="47"/>
      <c r="M21" s="108">
        <v>11.87</v>
      </c>
      <c r="N21" s="46" t="s">
        <v>26</v>
      </c>
      <c r="O21" s="104" t="s">
        <v>28</v>
      </c>
      <c r="P21" s="100" t="s">
        <v>999</v>
      </c>
      <c r="Q21" s="13"/>
      <c r="R21" s="104">
        <v>27.049399999999999</v>
      </c>
      <c r="S21" s="46" t="s">
        <v>26</v>
      </c>
      <c r="T21" s="106" t="s">
        <v>30</v>
      </c>
      <c r="U21" s="100" t="s">
        <v>1115</v>
      </c>
      <c r="V21" s="13"/>
      <c r="W21" s="108">
        <v>30.8401</v>
      </c>
      <c r="X21" s="46" t="s">
        <v>26</v>
      </c>
      <c r="Y21" s="100" t="s">
        <v>1095</v>
      </c>
      <c r="Z21" s="13"/>
      <c r="AA21" s="108">
        <v>60.3</v>
      </c>
      <c r="AB21" s="53"/>
      <c r="AC21" s="108">
        <v>61.8</v>
      </c>
      <c r="AD21" s="53"/>
      <c r="AE21" s="108">
        <v>67.8</v>
      </c>
      <c r="AF21" s="101"/>
      <c r="AG21" s="100" t="s">
        <v>1187</v>
      </c>
      <c r="AH21" s="50"/>
      <c r="AI21" s="46">
        <v>1.0345782162563899</v>
      </c>
      <c r="AJ21" s="51"/>
      <c r="AK21" s="104">
        <v>2.2333333333333334</v>
      </c>
      <c r="AL21" s="101"/>
      <c r="AM21" s="104">
        <v>12.6</v>
      </c>
      <c r="AN21" s="53"/>
      <c r="AO21" s="108">
        <v>4.1500000000000004</v>
      </c>
      <c r="AP21" s="53"/>
      <c r="AQ21" s="104">
        <v>15.7</v>
      </c>
      <c r="AR21" s="51"/>
      <c r="AS21" s="104">
        <v>8.92018779342723</v>
      </c>
      <c r="AT21" s="62"/>
      <c r="AU21" s="104">
        <v>91.079812206572768</v>
      </c>
      <c r="AV21" s="101"/>
      <c r="AW21" s="107">
        <v>6800</v>
      </c>
    </row>
    <row r="22" spans="1:49" s="54" customFormat="1" ht="15.75" customHeight="1" x14ac:dyDescent="0.2">
      <c r="A22" s="8" t="s">
        <v>175</v>
      </c>
      <c r="B22" s="8" t="s">
        <v>176</v>
      </c>
      <c r="D22" s="106">
        <v>7.9181999999999997</v>
      </c>
      <c r="E22" s="46" t="s">
        <v>27</v>
      </c>
      <c r="F22" s="104" t="s">
        <v>28</v>
      </c>
      <c r="G22" s="86" t="s">
        <v>1012</v>
      </c>
      <c r="H22" s="13"/>
      <c r="I22" s="110">
        <v>0.22198000000000001</v>
      </c>
      <c r="J22" s="46" t="s">
        <v>26</v>
      </c>
      <c r="K22" s="106" t="s">
        <v>30</v>
      </c>
      <c r="L22" s="47"/>
      <c r="M22" s="108">
        <v>11.28</v>
      </c>
      <c r="N22" s="46" t="s">
        <v>27</v>
      </c>
      <c r="O22" s="104" t="s">
        <v>28</v>
      </c>
      <c r="P22" s="100" t="s">
        <v>999</v>
      </c>
      <c r="Q22" s="13"/>
      <c r="R22" s="108">
        <v>32.496400000000001</v>
      </c>
      <c r="S22" s="46" t="s">
        <v>26</v>
      </c>
      <c r="T22" s="106" t="s">
        <v>30</v>
      </c>
      <c r="U22" s="100" t="s">
        <v>1124</v>
      </c>
      <c r="V22" s="13"/>
      <c r="W22" s="108">
        <v>24.201499999999999</v>
      </c>
      <c r="X22" s="46" t="s">
        <v>27</v>
      </c>
      <c r="Y22" s="100" t="s">
        <v>1151</v>
      </c>
      <c r="Z22" s="13"/>
      <c r="AA22" s="108">
        <v>63.5</v>
      </c>
      <c r="AB22" s="53"/>
      <c r="AC22" s="108">
        <v>66</v>
      </c>
      <c r="AD22" s="53"/>
      <c r="AE22" s="108">
        <v>65</v>
      </c>
      <c r="AF22" s="101"/>
      <c r="AG22" s="100" t="s">
        <v>1187</v>
      </c>
      <c r="AH22" s="50"/>
      <c r="AI22" s="46">
        <v>0.94508951040658995</v>
      </c>
      <c r="AJ22" s="51"/>
      <c r="AK22" s="104">
        <v>1.8833333333333333</v>
      </c>
      <c r="AL22" s="101"/>
      <c r="AM22" s="104">
        <v>12.516666666666667</v>
      </c>
      <c r="AN22" s="53"/>
      <c r="AO22" s="108">
        <v>4.25</v>
      </c>
      <c r="AP22" s="53"/>
      <c r="AQ22" s="106">
        <v>14.483333333333333</v>
      </c>
      <c r="AR22" s="51"/>
      <c r="AS22" s="104">
        <v>8.92018779342723</v>
      </c>
      <c r="AT22" s="62"/>
      <c r="AU22" s="104">
        <v>91.079812206572768</v>
      </c>
      <c r="AV22" s="101"/>
      <c r="AW22" s="107">
        <v>6700</v>
      </c>
    </row>
    <row r="23" spans="1:49" s="54" customFormat="1" ht="15.75" customHeight="1" x14ac:dyDescent="0.2">
      <c r="A23" s="8" t="s">
        <v>183</v>
      </c>
      <c r="B23" s="8" t="s">
        <v>184</v>
      </c>
      <c r="D23" s="106">
        <v>5.8163</v>
      </c>
      <c r="E23" s="46" t="s">
        <v>29</v>
      </c>
      <c r="F23" s="106" t="s">
        <v>30</v>
      </c>
      <c r="G23" s="86" t="s">
        <v>995</v>
      </c>
      <c r="H23" s="13"/>
      <c r="I23" s="111">
        <v>0.44063000000000002</v>
      </c>
      <c r="J23" s="46" t="s">
        <v>26</v>
      </c>
      <c r="K23" s="108" t="s">
        <v>966</v>
      </c>
      <c r="L23" s="47"/>
      <c r="M23" s="104">
        <v>8.1075999999999997</v>
      </c>
      <c r="N23" s="46" t="s">
        <v>29</v>
      </c>
      <c r="O23" s="108" t="s">
        <v>966</v>
      </c>
      <c r="P23" s="100" t="s">
        <v>992</v>
      </c>
      <c r="Q23" s="13"/>
      <c r="R23" s="104">
        <v>20.827200000000001</v>
      </c>
      <c r="S23" s="46" t="s">
        <v>26</v>
      </c>
      <c r="T23" s="104" t="s">
        <v>28</v>
      </c>
      <c r="U23" s="100" t="s">
        <v>1036</v>
      </c>
      <c r="V23" s="13"/>
      <c r="W23" s="104">
        <v>8.8714999999999993</v>
      </c>
      <c r="X23" s="46" t="s">
        <v>26</v>
      </c>
      <c r="Y23" s="100" t="s">
        <v>1023</v>
      </c>
      <c r="Z23" s="13"/>
      <c r="AA23" s="46" t="s">
        <v>1057</v>
      </c>
      <c r="AB23" s="53"/>
      <c r="AC23" s="46" t="s">
        <v>1057</v>
      </c>
      <c r="AD23" s="53"/>
      <c r="AE23" s="46" t="s">
        <v>1057</v>
      </c>
      <c r="AF23" s="101"/>
      <c r="AG23" s="100" t="s">
        <v>1187</v>
      </c>
      <c r="AH23" s="50"/>
      <c r="AI23" s="46">
        <v>2.25107102264022</v>
      </c>
      <c r="AJ23" s="51"/>
      <c r="AK23" s="108">
        <v>2.4833333333333334</v>
      </c>
      <c r="AL23" s="101"/>
      <c r="AM23" s="106">
        <v>10.5</v>
      </c>
      <c r="AN23" s="53"/>
      <c r="AO23" s="46" t="s">
        <v>1057</v>
      </c>
      <c r="AP23" s="53"/>
      <c r="AQ23" s="46" t="s">
        <v>1057</v>
      </c>
      <c r="AR23" s="51"/>
      <c r="AS23" s="104">
        <v>6.8027210884353746</v>
      </c>
      <c r="AT23" s="62"/>
      <c r="AU23" s="104">
        <v>93.197278911564624</v>
      </c>
      <c r="AV23" s="101"/>
      <c r="AW23" s="107">
        <v>5900</v>
      </c>
    </row>
    <row r="24" spans="1:49" s="54" customFormat="1" ht="15.75" customHeight="1" x14ac:dyDescent="0.2">
      <c r="A24" s="8" t="s">
        <v>191</v>
      </c>
      <c r="B24" s="8" t="s">
        <v>192</v>
      </c>
      <c r="D24" s="106">
        <v>6.9029999999999996</v>
      </c>
      <c r="E24" s="46" t="s">
        <v>26</v>
      </c>
      <c r="F24" s="104" t="s">
        <v>28</v>
      </c>
      <c r="G24" s="86" t="s">
        <v>986</v>
      </c>
      <c r="H24" s="13"/>
      <c r="I24" s="110">
        <v>0.33714</v>
      </c>
      <c r="J24" s="46" t="s">
        <v>29</v>
      </c>
      <c r="K24" s="108" t="s">
        <v>966</v>
      </c>
      <c r="L24" s="47"/>
      <c r="M24" s="106">
        <v>5.31</v>
      </c>
      <c r="N24" s="46" t="s">
        <v>26</v>
      </c>
      <c r="O24" s="104" t="s">
        <v>28</v>
      </c>
      <c r="P24" s="100" t="s">
        <v>1014</v>
      </c>
      <c r="Q24" s="13"/>
      <c r="R24" s="104">
        <v>28.572900000000001</v>
      </c>
      <c r="S24" s="46" t="s">
        <v>27</v>
      </c>
      <c r="T24" s="108" t="s">
        <v>966</v>
      </c>
      <c r="U24" s="100" t="s">
        <v>1011</v>
      </c>
      <c r="V24" s="13"/>
      <c r="W24" s="108">
        <v>19.360600000000002</v>
      </c>
      <c r="X24" s="46" t="s">
        <v>26</v>
      </c>
      <c r="Y24" s="100" t="s">
        <v>1152</v>
      </c>
      <c r="Z24" s="13"/>
      <c r="AA24" s="46" t="s">
        <v>1057</v>
      </c>
      <c r="AB24" s="53"/>
      <c r="AC24" s="46" t="s">
        <v>1057</v>
      </c>
      <c r="AD24" s="53"/>
      <c r="AE24" s="46" t="s">
        <v>1057</v>
      </c>
      <c r="AF24" s="101"/>
      <c r="AG24" s="100" t="s">
        <v>1187</v>
      </c>
      <c r="AH24" s="50"/>
      <c r="AI24" s="46">
        <v>1.0540910130169201</v>
      </c>
      <c r="AJ24" s="51"/>
      <c r="AK24" s="104">
        <v>2.1</v>
      </c>
      <c r="AL24" s="101"/>
      <c r="AM24" s="104">
        <v>13.016666666666667</v>
      </c>
      <c r="AN24" s="53"/>
      <c r="AO24" s="108">
        <v>4.5166666666666666</v>
      </c>
      <c r="AP24" s="53"/>
      <c r="AQ24" s="108">
        <v>21.7</v>
      </c>
      <c r="AR24" s="51"/>
      <c r="AS24" s="108">
        <v>4.4753086419753085</v>
      </c>
      <c r="AT24" s="62"/>
      <c r="AU24" s="108">
        <v>95.524691358024697</v>
      </c>
      <c r="AV24" s="101"/>
      <c r="AW24" s="107">
        <v>6400</v>
      </c>
    </row>
    <row r="25" spans="1:49" s="54" customFormat="1" ht="15.75" customHeight="1" x14ac:dyDescent="0.2">
      <c r="A25" s="8" t="s">
        <v>205</v>
      </c>
      <c r="B25" s="8" t="s">
        <v>206</v>
      </c>
      <c r="D25" s="106">
        <v>7.9776999999999996</v>
      </c>
      <c r="E25" s="46" t="s">
        <v>27</v>
      </c>
      <c r="F25" s="104" t="s">
        <v>28</v>
      </c>
      <c r="G25" s="86" t="s">
        <v>972</v>
      </c>
      <c r="H25" s="13"/>
      <c r="I25" s="110">
        <v>0.27847</v>
      </c>
      <c r="J25" s="46" t="s">
        <v>27</v>
      </c>
      <c r="K25" s="108" t="s">
        <v>966</v>
      </c>
      <c r="L25" s="47"/>
      <c r="M25" s="108">
        <v>10.1937</v>
      </c>
      <c r="N25" s="46" t="s">
        <v>27</v>
      </c>
      <c r="O25" s="104" t="s">
        <v>28</v>
      </c>
      <c r="P25" s="100" t="s">
        <v>985</v>
      </c>
      <c r="Q25" s="13"/>
      <c r="R25" s="108">
        <v>34.793599999999998</v>
      </c>
      <c r="S25" s="46" t="s">
        <v>26</v>
      </c>
      <c r="T25" s="104" t="s">
        <v>28</v>
      </c>
      <c r="U25" s="100" t="s">
        <v>1110</v>
      </c>
      <c r="V25" s="13"/>
      <c r="W25" s="108">
        <v>19.1873</v>
      </c>
      <c r="X25" s="46" t="s">
        <v>26</v>
      </c>
      <c r="Y25" s="100" t="s">
        <v>1154</v>
      </c>
      <c r="Z25" s="13"/>
      <c r="AA25" s="108">
        <v>62.2</v>
      </c>
      <c r="AB25" s="53"/>
      <c r="AC25" s="108">
        <v>61.5</v>
      </c>
      <c r="AD25" s="53"/>
      <c r="AE25" s="108">
        <v>65.2</v>
      </c>
      <c r="AF25" s="101"/>
      <c r="AG25" s="100" t="s">
        <v>1187</v>
      </c>
      <c r="AH25" s="50"/>
      <c r="AI25" s="46">
        <v>1.35741117672675</v>
      </c>
      <c r="AJ25" s="51"/>
      <c r="AK25" s="106">
        <v>1.65</v>
      </c>
      <c r="AL25" s="101"/>
      <c r="AM25" s="106">
        <v>9.3000000000000007</v>
      </c>
      <c r="AN25" s="53"/>
      <c r="AO25" s="108">
        <v>4.25</v>
      </c>
      <c r="AP25" s="53"/>
      <c r="AQ25" s="104">
        <v>15.966666666666667</v>
      </c>
      <c r="AR25" s="51"/>
      <c r="AS25" s="106">
        <v>11.940298507462686</v>
      </c>
      <c r="AT25" s="62"/>
      <c r="AU25" s="106">
        <v>88.059701492537314</v>
      </c>
      <c r="AV25" s="101"/>
      <c r="AW25" s="107">
        <v>6100</v>
      </c>
    </row>
    <row r="26" spans="1:49" s="54" customFormat="1" ht="15.75" customHeight="1" x14ac:dyDescent="0.2">
      <c r="A26" s="8" t="s">
        <v>245</v>
      </c>
      <c r="B26" s="8" t="s">
        <v>246</v>
      </c>
      <c r="D26" s="106">
        <v>8.4555000000000007</v>
      </c>
      <c r="E26" s="46" t="s">
        <v>27</v>
      </c>
      <c r="F26" s="104" t="s">
        <v>28</v>
      </c>
      <c r="G26" s="86" t="s">
        <v>993</v>
      </c>
      <c r="H26" s="13"/>
      <c r="I26" s="110">
        <v>0.24146999999999999</v>
      </c>
      <c r="J26" s="46" t="s">
        <v>27</v>
      </c>
      <c r="K26" s="106" t="s">
        <v>30</v>
      </c>
      <c r="L26" s="47"/>
      <c r="M26" s="106">
        <v>5.3902999999999999</v>
      </c>
      <c r="N26" s="46" t="s">
        <v>27</v>
      </c>
      <c r="O26" s="104" t="s">
        <v>28</v>
      </c>
      <c r="P26" s="100" t="s">
        <v>1067</v>
      </c>
      <c r="Q26" s="13"/>
      <c r="R26" s="104">
        <v>19.286799999999999</v>
      </c>
      <c r="S26" s="46" t="s">
        <v>27</v>
      </c>
      <c r="T26" s="104" t="s">
        <v>28</v>
      </c>
      <c r="U26" s="100" t="s">
        <v>1036</v>
      </c>
      <c r="V26" s="13"/>
      <c r="W26" s="104">
        <v>10.7028</v>
      </c>
      <c r="X26" s="46" t="s">
        <v>29</v>
      </c>
      <c r="Y26" s="100" t="s">
        <v>1080</v>
      </c>
      <c r="Z26" s="13"/>
      <c r="AA26" s="46" t="s">
        <v>1057</v>
      </c>
      <c r="AB26" s="53"/>
      <c r="AC26" s="46" t="s">
        <v>1057</v>
      </c>
      <c r="AD26" s="53"/>
      <c r="AE26" s="46" t="s">
        <v>1057</v>
      </c>
      <c r="AF26" s="101"/>
      <c r="AG26" s="100" t="s">
        <v>1187</v>
      </c>
      <c r="AH26" s="50"/>
      <c r="AI26" s="46">
        <v>0.79556611079057005</v>
      </c>
      <c r="AJ26" s="51"/>
      <c r="AK26" s="104">
        <v>1.9</v>
      </c>
      <c r="AL26" s="101"/>
      <c r="AM26" s="104">
        <v>12.816666666666666</v>
      </c>
      <c r="AN26" s="53"/>
      <c r="AO26" s="106">
        <v>3.7333333333333334</v>
      </c>
      <c r="AP26" s="53"/>
      <c r="AQ26" s="104">
        <v>15.466666666666667</v>
      </c>
      <c r="AR26" s="51"/>
      <c r="AS26" s="108">
        <v>4.4753086419753085</v>
      </c>
      <c r="AT26" s="62"/>
      <c r="AU26" s="108">
        <v>95.524691358024697</v>
      </c>
      <c r="AV26" s="101"/>
      <c r="AW26" s="107">
        <v>6700</v>
      </c>
    </row>
    <row r="27" spans="1:49" s="54" customFormat="1" ht="15.75" customHeight="1" x14ac:dyDescent="0.2">
      <c r="A27" s="8" t="s">
        <v>249</v>
      </c>
      <c r="B27" s="8" t="s">
        <v>250</v>
      </c>
      <c r="D27" s="104">
        <v>9.0943000000000005</v>
      </c>
      <c r="E27" s="46" t="s">
        <v>27</v>
      </c>
      <c r="F27" s="104" t="s">
        <v>28</v>
      </c>
      <c r="G27" s="86" t="s">
        <v>967</v>
      </c>
      <c r="H27" s="13"/>
      <c r="I27" s="110">
        <v>0.30586000000000002</v>
      </c>
      <c r="J27" s="46" t="s">
        <v>26</v>
      </c>
      <c r="K27" s="104" t="s">
        <v>28</v>
      </c>
      <c r="L27" s="47"/>
      <c r="M27" s="106">
        <v>6.7629999999999999</v>
      </c>
      <c r="N27" s="46" t="s">
        <v>29</v>
      </c>
      <c r="O27" s="104" t="s">
        <v>28</v>
      </c>
      <c r="P27" s="100" t="s">
        <v>1083</v>
      </c>
      <c r="Q27" s="13"/>
      <c r="R27" s="108">
        <v>32.5777</v>
      </c>
      <c r="S27" s="46" t="s">
        <v>26</v>
      </c>
      <c r="T27" s="108" t="s">
        <v>966</v>
      </c>
      <c r="U27" s="100" t="s">
        <v>1032</v>
      </c>
      <c r="V27" s="13"/>
      <c r="W27" s="106">
        <v>5.7230999999999996</v>
      </c>
      <c r="X27" s="46" t="s">
        <v>26</v>
      </c>
      <c r="Y27" s="100" t="s">
        <v>1009</v>
      </c>
      <c r="Z27" s="13"/>
      <c r="AA27" s="104">
        <v>83</v>
      </c>
      <c r="AB27" s="53"/>
      <c r="AC27" s="104">
        <v>82.3</v>
      </c>
      <c r="AD27" s="53"/>
      <c r="AE27" s="104">
        <v>80.599999999999994</v>
      </c>
      <c r="AF27" s="101"/>
      <c r="AG27" s="100" t="s">
        <v>1187</v>
      </c>
      <c r="AH27" s="56"/>
      <c r="AI27" s="46">
        <v>1.10102489913535</v>
      </c>
      <c r="AJ27" s="51"/>
      <c r="AK27" s="104">
        <v>1.9166666666666667</v>
      </c>
      <c r="AL27" s="101"/>
      <c r="AM27" s="104">
        <v>11.583333333333334</v>
      </c>
      <c r="AN27" s="53"/>
      <c r="AO27" s="104">
        <v>3.8333333333333335</v>
      </c>
      <c r="AP27" s="53"/>
      <c r="AQ27" s="104">
        <v>14.75</v>
      </c>
      <c r="AR27" s="51"/>
      <c r="AS27" s="104">
        <v>8.5106382978723403</v>
      </c>
      <c r="AT27" s="62"/>
      <c r="AU27" s="104">
        <v>91.489361702127653</v>
      </c>
      <c r="AV27" s="101"/>
      <c r="AW27" s="107">
        <v>7400</v>
      </c>
    </row>
    <row r="28" spans="1:49" s="54" customFormat="1" ht="15.75" customHeight="1" x14ac:dyDescent="0.2">
      <c r="A28" s="8" t="s">
        <v>251</v>
      </c>
      <c r="B28" s="8" t="s">
        <v>252</v>
      </c>
      <c r="D28" s="106">
        <v>6.2319000000000004</v>
      </c>
      <c r="E28" s="46" t="s">
        <v>26</v>
      </c>
      <c r="F28" s="106" t="s">
        <v>30</v>
      </c>
      <c r="G28" s="86" t="s">
        <v>144</v>
      </c>
      <c r="H28" s="13"/>
      <c r="I28" s="110">
        <v>0.22624</v>
      </c>
      <c r="J28" s="46" t="s">
        <v>29</v>
      </c>
      <c r="K28" s="106" t="s">
        <v>30</v>
      </c>
      <c r="L28" s="47"/>
      <c r="M28" s="106">
        <v>6.0056000000000003</v>
      </c>
      <c r="N28" s="46" t="s">
        <v>26</v>
      </c>
      <c r="O28" s="104" t="s">
        <v>28</v>
      </c>
      <c r="P28" s="100" t="s">
        <v>989</v>
      </c>
      <c r="Q28" s="13"/>
      <c r="R28" s="104">
        <v>28.619299999999999</v>
      </c>
      <c r="S28" s="46" t="s">
        <v>27</v>
      </c>
      <c r="T28" s="108" t="s">
        <v>966</v>
      </c>
      <c r="U28" s="100" t="s">
        <v>1034</v>
      </c>
      <c r="V28" s="13"/>
      <c r="W28" s="104">
        <v>8.2166999999999994</v>
      </c>
      <c r="X28" s="46" t="s">
        <v>27</v>
      </c>
      <c r="Y28" s="100" t="s">
        <v>985</v>
      </c>
      <c r="Z28" s="13"/>
      <c r="AA28" s="104">
        <v>81</v>
      </c>
      <c r="AB28" s="53"/>
      <c r="AC28" s="104">
        <v>81.2</v>
      </c>
      <c r="AD28" s="53"/>
      <c r="AE28" s="104">
        <v>72.5</v>
      </c>
      <c r="AF28" s="101"/>
      <c r="AG28" s="100" t="s">
        <v>1187</v>
      </c>
      <c r="AH28" s="50"/>
      <c r="AI28" s="46">
        <v>1.7541590913765699</v>
      </c>
      <c r="AJ28" s="51"/>
      <c r="AK28" s="108">
        <v>2.5166666666666666</v>
      </c>
      <c r="AL28" s="101"/>
      <c r="AM28" s="106">
        <v>9.9333333333333336</v>
      </c>
      <c r="AN28" s="53"/>
      <c r="AO28" s="106">
        <v>3.65</v>
      </c>
      <c r="AP28" s="53"/>
      <c r="AQ28" s="104">
        <v>17.483333333333334</v>
      </c>
      <c r="AR28" s="51"/>
      <c r="AS28" s="106">
        <v>11.139896373056994</v>
      </c>
      <c r="AT28" s="62"/>
      <c r="AU28" s="106">
        <v>88.860103626943015</v>
      </c>
      <c r="AV28" s="101"/>
      <c r="AW28" s="107">
        <v>5800</v>
      </c>
    </row>
    <row r="29" spans="1:49" s="54" customFormat="1" ht="15.75" customHeight="1" x14ac:dyDescent="0.2">
      <c r="A29" s="8" t="s">
        <v>265</v>
      </c>
      <c r="B29" s="8" t="s">
        <v>266</v>
      </c>
      <c r="D29" s="106">
        <v>7.1109999999999998</v>
      </c>
      <c r="E29" s="46" t="s">
        <v>27</v>
      </c>
      <c r="F29" s="104" t="s">
        <v>28</v>
      </c>
      <c r="G29" s="86" t="s">
        <v>984</v>
      </c>
      <c r="H29" s="13"/>
      <c r="I29" s="110">
        <v>0.23729</v>
      </c>
      <c r="J29" s="46" t="s">
        <v>26</v>
      </c>
      <c r="K29" s="106" t="s">
        <v>30</v>
      </c>
      <c r="L29" s="47"/>
      <c r="M29" s="106">
        <v>4.1105</v>
      </c>
      <c r="N29" s="46" t="s">
        <v>26</v>
      </c>
      <c r="O29" s="106" t="s">
        <v>30</v>
      </c>
      <c r="P29" s="100" t="s">
        <v>976</v>
      </c>
      <c r="Q29" s="13"/>
      <c r="R29" s="104">
        <v>19.3506</v>
      </c>
      <c r="S29" s="46" t="s">
        <v>26</v>
      </c>
      <c r="T29" s="104" t="s">
        <v>28</v>
      </c>
      <c r="U29" s="100" t="s">
        <v>1036</v>
      </c>
      <c r="V29" s="13"/>
      <c r="W29" s="108">
        <v>12.4922</v>
      </c>
      <c r="X29" s="46" t="s">
        <v>27</v>
      </c>
      <c r="Y29" s="100" t="s">
        <v>1015</v>
      </c>
      <c r="Z29" s="13"/>
      <c r="AA29" s="46" t="s">
        <v>1057</v>
      </c>
      <c r="AB29" s="53"/>
      <c r="AC29" s="46" t="s">
        <v>1057</v>
      </c>
      <c r="AD29" s="53"/>
      <c r="AE29" s="46" t="s">
        <v>1057</v>
      </c>
      <c r="AF29" s="101"/>
      <c r="AG29" s="100" t="s">
        <v>1187</v>
      </c>
      <c r="AH29" s="50"/>
      <c r="AI29" s="46">
        <v>0.89190044660125001</v>
      </c>
      <c r="AJ29" s="51"/>
      <c r="AK29" s="104">
        <v>1.8666666666666667</v>
      </c>
      <c r="AL29" s="101"/>
      <c r="AM29" s="104">
        <v>11.933333333333334</v>
      </c>
      <c r="AN29" s="53"/>
      <c r="AO29" s="106">
        <v>3.7166666666666668</v>
      </c>
      <c r="AP29" s="53"/>
      <c r="AQ29" s="104">
        <v>18.066666666666666</v>
      </c>
      <c r="AR29" s="51"/>
      <c r="AS29" s="108">
        <v>4.4753086419753085</v>
      </c>
      <c r="AT29" s="62"/>
      <c r="AU29" s="108">
        <v>95.524691358024697</v>
      </c>
      <c r="AV29" s="101"/>
      <c r="AW29" s="107">
        <v>5900</v>
      </c>
    </row>
    <row r="30" spans="1:49" s="54" customFormat="1" ht="15.75" customHeight="1" x14ac:dyDescent="0.2">
      <c r="A30" s="8" t="s">
        <v>269</v>
      </c>
      <c r="B30" s="8" t="s">
        <v>270</v>
      </c>
      <c r="D30" s="104">
        <v>9.7779000000000007</v>
      </c>
      <c r="E30" s="46" t="s">
        <v>27</v>
      </c>
      <c r="F30" s="104" t="s">
        <v>28</v>
      </c>
      <c r="G30" s="86" t="s">
        <v>967</v>
      </c>
      <c r="H30" s="13"/>
      <c r="I30" s="110">
        <v>0.13800999999999999</v>
      </c>
      <c r="J30" s="46" t="s">
        <v>27</v>
      </c>
      <c r="K30" s="106" t="s">
        <v>30</v>
      </c>
      <c r="L30" s="47"/>
      <c r="M30" s="106">
        <v>5.2926000000000002</v>
      </c>
      <c r="N30" s="46" t="s">
        <v>27</v>
      </c>
      <c r="O30" s="104" t="s">
        <v>28</v>
      </c>
      <c r="P30" s="100" t="s">
        <v>980</v>
      </c>
      <c r="Q30" s="13"/>
      <c r="R30" s="104">
        <v>19.479800000000001</v>
      </c>
      <c r="S30" s="46" t="s">
        <v>26</v>
      </c>
      <c r="T30" s="106" t="s">
        <v>30</v>
      </c>
      <c r="U30" s="100" t="s">
        <v>1130</v>
      </c>
      <c r="V30" s="13"/>
      <c r="W30" s="108">
        <v>19.963000000000001</v>
      </c>
      <c r="X30" s="46" t="s">
        <v>26</v>
      </c>
      <c r="Y30" s="100" t="s">
        <v>1085</v>
      </c>
      <c r="Z30" s="13"/>
      <c r="AA30" s="106">
        <v>90.1</v>
      </c>
      <c r="AB30" s="53"/>
      <c r="AC30" s="106">
        <v>86.9</v>
      </c>
      <c r="AD30" s="53"/>
      <c r="AE30" s="104">
        <v>78.900000000000006</v>
      </c>
      <c r="AF30" s="101"/>
      <c r="AG30" s="100" t="s">
        <v>1188</v>
      </c>
      <c r="AH30" s="50"/>
      <c r="AI30" s="46">
        <v>1.06331536267148</v>
      </c>
      <c r="AJ30" s="51"/>
      <c r="AK30" s="108">
        <v>2.7</v>
      </c>
      <c r="AL30" s="101"/>
      <c r="AM30" s="106">
        <v>10.216666666666667</v>
      </c>
      <c r="AN30" s="53"/>
      <c r="AO30" s="108">
        <v>4.2833333333333332</v>
      </c>
      <c r="AP30" s="53"/>
      <c r="AQ30" s="106">
        <v>14.516666666666667</v>
      </c>
      <c r="AR30" s="51"/>
      <c r="AS30" s="108">
        <v>2.5036818851251841</v>
      </c>
      <c r="AT30" s="62"/>
      <c r="AU30" s="108">
        <v>97.496318114874811</v>
      </c>
      <c r="AV30" s="101"/>
      <c r="AW30" s="107">
        <v>6300</v>
      </c>
    </row>
    <row r="31" spans="1:49" s="54" customFormat="1" ht="15.75" customHeight="1" x14ac:dyDescent="0.2">
      <c r="A31" s="8" t="s">
        <v>273</v>
      </c>
      <c r="B31" s="8" t="s">
        <v>274</v>
      </c>
      <c r="D31" s="106">
        <v>7.0335000000000001</v>
      </c>
      <c r="E31" s="46" t="s">
        <v>27</v>
      </c>
      <c r="F31" s="106" t="s">
        <v>30</v>
      </c>
      <c r="G31" s="86" t="s">
        <v>1034</v>
      </c>
      <c r="H31" s="13"/>
      <c r="I31" s="111">
        <v>0.53039000000000003</v>
      </c>
      <c r="J31" s="46" t="s">
        <v>26</v>
      </c>
      <c r="K31" s="104" t="s">
        <v>28</v>
      </c>
      <c r="L31" s="47"/>
      <c r="M31" s="104">
        <v>8.74</v>
      </c>
      <c r="N31" s="46" t="s">
        <v>26</v>
      </c>
      <c r="O31" s="104" t="s">
        <v>28</v>
      </c>
      <c r="P31" s="100" t="s">
        <v>1070</v>
      </c>
      <c r="Q31" s="13"/>
      <c r="R31" s="104">
        <v>21.907599999999999</v>
      </c>
      <c r="S31" s="46" t="s">
        <v>26</v>
      </c>
      <c r="T31" s="106" t="s">
        <v>30</v>
      </c>
      <c r="U31" s="100" t="s">
        <v>1130</v>
      </c>
      <c r="V31" s="13"/>
      <c r="W31" s="104">
        <v>10.746499999999999</v>
      </c>
      <c r="X31" s="46" t="s">
        <v>26</v>
      </c>
      <c r="Y31" s="100" t="s">
        <v>1066</v>
      </c>
      <c r="Z31" s="13"/>
      <c r="AA31" s="104">
        <v>76.5</v>
      </c>
      <c r="AB31" s="53"/>
      <c r="AC31" s="104">
        <v>76</v>
      </c>
      <c r="AD31" s="53"/>
      <c r="AE31" s="104">
        <v>71.900000000000006</v>
      </c>
      <c r="AF31" s="101"/>
      <c r="AG31" s="100" t="s">
        <v>1187</v>
      </c>
      <c r="AH31" s="50"/>
      <c r="AI31" s="46">
        <v>1.2944669213695299</v>
      </c>
      <c r="AJ31" s="51"/>
      <c r="AK31" s="106">
        <v>1.7833333333333334</v>
      </c>
      <c r="AL31" s="101"/>
      <c r="AM31" s="104">
        <v>12.6</v>
      </c>
      <c r="AN31" s="53"/>
      <c r="AO31" s="104">
        <v>3.8666666666666667</v>
      </c>
      <c r="AP31" s="53"/>
      <c r="AQ31" s="108">
        <v>19.3</v>
      </c>
      <c r="AR31" s="51"/>
      <c r="AS31" s="108">
        <v>4.4753086419753085</v>
      </c>
      <c r="AT31" s="62"/>
      <c r="AU31" s="108">
        <v>95.524691358024697</v>
      </c>
      <c r="AV31" s="101"/>
      <c r="AW31" s="105">
        <v>8600</v>
      </c>
    </row>
    <row r="32" spans="1:49" s="54" customFormat="1" ht="15.75" customHeight="1" x14ac:dyDescent="0.2">
      <c r="A32" s="8" t="s">
        <v>285</v>
      </c>
      <c r="B32" s="8" t="s">
        <v>286</v>
      </c>
      <c r="D32" s="106">
        <v>7.6769999999999996</v>
      </c>
      <c r="E32" s="46" t="s">
        <v>27</v>
      </c>
      <c r="F32" s="106" t="s">
        <v>30</v>
      </c>
      <c r="G32" s="86" t="s">
        <v>979</v>
      </c>
      <c r="H32" s="13"/>
      <c r="I32" s="110">
        <v>0.21625</v>
      </c>
      <c r="J32" s="46" t="s">
        <v>29</v>
      </c>
      <c r="K32" s="104" t="s">
        <v>28</v>
      </c>
      <c r="L32" s="47"/>
      <c r="M32" s="106">
        <v>3.2303000000000002</v>
      </c>
      <c r="N32" s="46" t="s">
        <v>26</v>
      </c>
      <c r="O32" s="104" t="s">
        <v>28</v>
      </c>
      <c r="P32" s="100" t="s">
        <v>990</v>
      </c>
      <c r="Q32" s="13"/>
      <c r="R32" s="104">
        <v>26.1127</v>
      </c>
      <c r="S32" s="46" t="s">
        <v>27</v>
      </c>
      <c r="T32" s="108" t="s">
        <v>966</v>
      </c>
      <c r="U32" s="100" t="s">
        <v>1006</v>
      </c>
      <c r="V32" s="13"/>
      <c r="W32" s="106">
        <v>7.0148000000000001</v>
      </c>
      <c r="X32" s="46" t="s">
        <v>29</v>
      </c>
      <c r="Y32" s="100" t="s">
        <v>1078</v>
      </c>
      <c r="Z32" s="13"/>
      <c r="AA32" s="106">
        <v>88.6</v>
      </c>
      <c r="AB32" s="53"/>
      <c r="AC32" s="106">
        <v>87.8</v>
      </c>
      <c r="AD32" s="53"/>
      <c r="AE32" s="104">
        <v>75.7</v>
      </c>
      <c r="AF32" s="101"/>
      <c r="AG32" s="100" t="s">
        <v>1187</v>
      </c>
      <c r="AH32" s="50"/>
      <c r="AI32" s="46">
        <v>1.5516438166136</v>
      </c>
      <c r="AJ32" s="51"/>
      <c r="AK32" s="108">
        <v>2.65</v>
      </c>
      <c r="AL32" s="101"/>
      <c r="AM32" s="106">
        <v>8.6166666666666671</v>
      </c>
      <c r="AN32" s="53"/>
      <c r="AO32" s="106">
        <v>3.7333333333333334</v>
      </c>
      <c r="AP32" s="53"/>
      <c r="AQ32" s="104">
        <v>17.583333333333332</v>
      </c>
      <c r="AR32" s="51"/>
      <c r="AS32" s="104">
        <v>7.4074074074074066</v>
      </c>
      <c r="AT32" s="62"/>
      <c r="AU32" s="104">
        <v>92.592592592592595</v>
      </c>
      <c r="AV32" s="101"/>
      <c r="AW32" s="107">
        <v>7000</v>
      </c>
    </row>
    <row r="33" spans="1:49" s="54" customFormat="1" ht="15.75" customHeight="1" x14ac:dyDescent="0.2">
      <c r="A33" s="8" t="s">
        <v>321</v>
      </c>
      <c r="B33" s="8" t="s">
        <v>322</v>
      </c>
      <c r="D33" s="106">
        <v>6.99</v>
      </c>
      <c r="E33" s="46" t="s">
        <v>27</v>
      </c>
      <c r="F33" s="106" t="s">
        <v>30</v>
      </c>
      <c r="G33" s="86" t="s">
        <v>982</v>
      </c>
      <c r="H33" s="13"/>
      <c r="I33" s="110">
        <v>0.20893999999999999</v>
      </c>
      <c r="J33" s="46" t="s">
        <v>26</v>
      </c>
      <c r="K33" s="106" t="s">
        <v>30</v>
      </c>
      <c r="L33" s="47"/>
      <c r="M33" s="106">
        <v>6.8333000000000004</v>
      </c>
      <c r="N33" s="46" t="s">
        <v>27</v>
      </c>
      <c r="O33" s="104" t="s">
        <v>28</v>
      </c>
      <c r="P33" s="100" t="s">
        <v>969</v>
      </c>
      <c r="Q33" s="13"/>
      <c r="R33" s="108">
        <v>35.101900000000001</v>
      </c>
      <c r="S33" s="46" t="s">
        <v>27</v>
      </c>
      <c r="T33" s="108" t="s">
        <v>966</v>
      </c>
      <c r="U33" s="100" t="s">
        <v>1011</v>
      </c>
      <c r="V33" s="13"/>
      <c r="W33" s="104">
        <v>8.6662999999999997</v>
      </c>
      <c r="X33" s="46" t="s">
        <v>27</v>
      </c>
      <c r="Y33" s="100" t="s">
        <v>1031</v>
      </c>
      <c r="Z33" s="13"/>
      <c r="AA33" s="104">
        <v>78.400000000000006</v>
      </c>
      <c r="AB33" s="53"/>
      <c r="AC33" s="104">
        <v>77.8</v>
      </c>
      <c r="AD33" s="53"/>
      <c r="AE33" s="104">
        <v>78.7</v>
      </c>
      <c r="AF33" s="101"/>
      <c r="AG33" s="100" t="s">
        <v>1187</v>
      </c>
      <c r="AH33" s="50"/>
      <c r="AI33" s="46">
        <v>1.01759315212458</v>
      </c>
      <c r="AJ33" s="51"/>
      <c r="AK33" s="104">
        <v>1.95</v>
      </c>
      <c r="AL33" s="101"/>
      <c r="AM33" s="106">
        <v>10.333333333333334</v>
      </c>
      <c r="AN33" s="53"/>
      <c r="AO33" s="108">
        <v>4.3833333333333337</v>
      </c>
      <c r="AP33" s="53"/>
      <c r="AQ33" s="104">
        <v>16.05</v>
      </c>
      <c r="AR33" s="51"/>
      <c r="AS33" s="108">
        <v>4.4753086419753085</v>
      </c>
      <c r="AT33" s="62"/>
      <c r="AU33" s="108">
        <v>95.524691358024697</v>
      </c>
      <c r="AV33" s="101"/>
      <c r="AW33" s="107">
        <v>5600</v>
      </c>
    </row>
    <row r="34" spans="1:49" s="54" customFormat="1" ht="15.75" customHeight="1" x14ac:dyDescent="0.2">
      <c r="A34" s="8" t="s">
        <v>327</v>
      </c>
      <c r="B34" s="8" t="s">
        <v>328</v>
      </c>
      <c r="D34" s="106">
        <v>8.4055999999999997</v>
      </c>
      <c r="E34" s="46" t="s">
        <v>27</v>
      </c>
      <c r="F34" s="104" t="s">
        <v>28</v>
      </c>
      <c r="G34" s="86" t="s">
        <v>1013</v>
      </c>
      <c r="H34" s="13"/>
      <c r="I34" s="110">
        <v>0.18273</v>
      </c>
      <c r="J34" s="46" t="s">
        <v>26</v>
      </c>
      <c r="K34" s="104" t="s">
        <v>28</v>
      </c>
      <c r="L34" s="47"/>
      <c r="M34" s="106">
        <v>5.8017000000000003</v>
      </c>
      <c r="N34" s="46" t="s">
        <v>26</v>
      </c>
      <c r="O34" s="106" t="s">
        <v>30</v>
      </c>
      <c r="P34" s="100" t="s">
        <v>976</v>
      </c>
      <c r="Q34" s="13"/>
      <c r="R34" s="104">
        <v>26.346599999999999</v>
      </c>
      <c r="S34" s="46" t="s">
        <v>26</v>
      </c>
      <c r="T34" s="104" t="s">
        <v>28</v>
      </c>
      <c r="U34" s="100" t="s">
        <v>1034</v>
      </c>
      <c r="V34" s="13"/>
      <c r="W34" s="108">
        <v>20.538900000000002</v>
      </c>
      <c r="X34" s="46" t="s">
        <v>26</v>
      </c>
      <c r="Y34" s="100" t="s">
        <v>1162</v>
      </c>
      <c r="Z34" s="13"/>
      <c r="AA34" s="104">
        <v>83.4</v>
      </c>
      <c r="AB34" s="53"/>
      <c r="AC34" s="104">
        <v>81.8</v>
      </c>
      <c r="AD34" s="53"/>
      <c r="AE34" s="104">
        <v>78.2</v>
      </c>
      <c r="AF34" s="101"/>
      <c r="AG34" s="100" t="s">
        <v>1187</v>
      </c>
      <c r="AH34" s="50"/>
      <c r="AI34" s="46">
        <v>0.83805858964381996</v>
      </c>
      <c r="AJ34" s="51"/>
      <c r="AK34" s="104">
        <v>2.0833333333333335</v>
      </c>
      <c r="AL34" s="101"/>
      <c r="AM34" s="104">
        <v>12.633333333333333</v>
      </c>
      <c r="AN34" s="53"/>
      <c r="AO34" s="108">
        <v>4.2666666666666666</v>
      </c>
      <c r="AP34" s="53"/>
      <c r="AQ34" s="104">
        <v>15.733333333333333</v>
      </c>
      <c r="AR34" s="51"/>
      <c r="AS34" s="104">
        <v>8.92018779342723</v>
      </c>
      <c r="AT34" s="62"/>
      <c r="AU34" s="104">
        <v>91.079812206572768</v>
      </c>
      <c r="AV34" s="101"/>
      <c r="AW34" s="107">
        <v>5800</v>
      </c>
    </row>
    <row r="35" spans="1:49" s="54" customFormat="1" ht="15.75" customHeight="1" x14ac:dyDescent="0.2">
      <c r="A35" s="8" t="s">
        <v>349</v>
      </c>
      <c r="B35" s="8" t="s">
        <v>350</v>
      </c>
      <c r="D35" s="104">
        <v>11.007199999999999</v>
      </c>
      <c r="E35" s="46" t="s">
        <v>29</v>
      </c>
      <c r="F35" s="108" t="s">
        <v>966</v>
      </c>
      <c r="G35" s="86" t="s">
        <v>1033</v>
      </c>
      <c r="H35" s="13"/>
      <c r="I35" s="111">
        <v>0.37841000000000002</v>
      </c>
      <c r="J35" s="46" t="s">
        <v>26</v>
      </c>
      <c r="K35" s="104" t="s">
        <v>28</v>
      </c>
      <c r="L35" s="47"/>
      <c r="M35" s="108">
        <v>10.617699999999999</v>
      </c>
      <c r="N35" s="46" t="s">
        <v>27</v>
      </c>
      <c r="O35" s="108" t="s">
        <v>966</v>
      </c>
      <c r="P35" s="100" t="s">
        <v>974</v>
      </c>
      <c r="Q35" s="13"/>
      <c r="R35" s="104">
        <v>26.677800000000001</v>
      </c>
      <c r="S35" s="46" t="s">
        <v>26</v>
      </c>
      <c r="T35" s="104" t="s">
        <v>28</v>
      </c>
      <c r="U35" s="100" t="s">
        <v>1110</v>
      </c>
      <c r="V35" s="13"/>
      <c r="W35" s="108">
        <v>60.6128</v>
      </c>
      <c r="X35" s="46" t="s">
        <v>27</v>
      </c>
      <c r="Y35" s="100" t="s">
        <v>1164</v>
      </c>
      <c r="Z35" s="13"/>
      <c r="AA35" s="104">
        <v>76.8</v>
      </c>
      <c r="AB35" s="53"/>
      <c r="AC35" s="104">
        <v>73.7</v>
      </c>
      <c r="AD35" s="53"/>
      <c r="AE35" s="104">
        <v>71.8</v>
      </c>
      <c r="AF35" s="101"/>
      <c r="AG35" s="100" t="s">
        <v>1187</v>
      </c>
      <c r="AH35" s="50"/>
      <c r="AI35" s="46">
        <v>2.0357301419585498</v>
      </c>
      <c r="AJ35" s="51"/>
      <c r="AK35" s="104">
        <v>2.1833333333333331</v>
      </c>
      <c r="AL35" s="101"/>
      <c r="AM35" s="104">
        <v>11.866666666666667</v>
      </c>
      <c r="AN35" s="53"/>
      <c r="AO35" s="108">
        <v>4.05</v>
      </c>
      <c r="AP35" s="53"/>
      <c r="AQ35" s="104">
        <v>16.516666666666666</v>
      </c>
      <c r="AR35" s="51"/>
      <c r="AS35" s="104">
        <v>8.92018779342723</v>
      </c>
      <c r="AT35" s="62"/>
      <c r="AU35" s="104">
        <v>91.079812206572768</v>
      </c>
      <c r="AV35" s="101"/>
      <c r="AW35" s="105">
        <v>9600</v>
      </c>
    </row>
    <row r="36" spans="1:49" s="54" customFormat="1" ht="15.75" customHeight="1" x14ac:dyDescent="0.2">
      <c r="A36" s="8" t="s">
        <v>371</v>
      </c>
      <c r="B36" s="8" t="s">
        <v>372</v>
      </c>
      <c r="D36" s="106">
        <v>7.3681000000000001</v>
      </c>
      <c r="E36" s="46" t="s">
        <v>27</v>
      </c>
      <c r="F36" s="104" t="s">
        <v>28</v>
      </c>
      <c r="G36" s="86" t="s">
        <v>974</v>
      </c>
      <c r="H36" s="13"/>
      <c r="I36" s="110">
        <v>0.29138999999999998</v>
      </c>
      <c r="J36" s="46" t="s">
        <v>29</v>
      </c>
      <c r="K36" s="108" t="s">
        <v>966</v>
      </c>
      <c r="L36" s="47"/>
      <c r="M36" s="104">
        <v>7.3848000000000003</v>
      </c>
      <c r="N36" s="46" t="s">
        <v>26</v>
      </c>
      <c r="O36" s="104" t="s">
        <v>28</v>
      </c>
      <c r="P36" s="100" t="s">
        <v>1064</v>
      </c>
      <c r="Q36" s="13"/>
      <c r="R36" s="108">
        <v>41.261499999999998</v>
      </c>
      <c r="S36" s="46" t="s">
        <v>26</v>
      </c>
      <c r="T36" s="108" t="s">
        <v>966</v>
      </c>
      <c r="U36" s="100" t="s">
        <v>977</v>
      </c>
      <c r="V36" s="13"/>
      <c r="W36" s="106">
        <v>6.8103999999999996</v>
      </c>
      <c r="X36" s="46" t="s">
        <v>27</v>
      </c>
      <c r="Y36" s="100" t="s">
        <v>1006</v>
      </c>
      <c r="Z36" s="13"/>
      <c r="AA36" s="46" t="s">
        <v>1057</v>
      </c>
      <c r="AB36" s="53"/>
      <c r="AC36" s="46" t="s">
        <v>1057</v>
      </c>
      <c r="AD36" s="53"/>
      <c r="AE36" s="46" t="s">
        <v>1057</v>
      </c>
      <c r="AF36" s="101"/>
      <c r="AG36" s="100" t="s">
        <v>1187</v>
      </c>
      <c r="AH36" s="50"/>
      <c r="AI36" s="46">
        <v>0.71944386575868002</v>
      </c>
      <c r="AJ36" s="51"/>
      <c r="AK36" s="104">
        <v>2.0166666666666666</v>
      </c>
      <c r="AL36" s="101"/>
      <c r="AM36" s="104">
        <v>11.9</v>
      </c>
      <c r="AN36" s="53"/>
      <c r="AO36" s="108">
        <v>4.5999999999999996</v>
      </c>
      <c r="AP36" s="53"/>
      <c r="AQ36" s="104">
        <v>17.383333333333333</v>
      </c>
      <c r="AR36" s="51"/>
      <c r="AS36" s="108">
        <v>4.4753086419753085</v>
      </c>
      <c r="AT36" s="62"/>
      <c r="AU36" s="108">
        <v>95.524691358024697</v>
      </c>
      <c r="AV36" s="101"/>
      <c r="AW36" s="107">
        <v>5500</v>
      </c>
    </row>
    <row r="37" spans="1:49" s="54" customFormat="1" ht="15.75" customHeight="1" x14ac:dyDescent="0.2">
      <c r="A37" s="8" t="s">
        <v>387</v>
      </c>
      <c r="B37" s="8" t="s">
        <v>388</v>
      </c>
      <c r="D37" s="104">
        <v>9.3552999999999997</v>
      </c>
      <c r="E37" s="46" t="s">
        <v>27</v>
      </c>
      <c r="F37" s="108" t="s">
        <v>966</v>
      </c>
      <c r="G37" s="86" t="s">
        <v>996</v>
      </c>
      <c r="H37" s="13"/>
      <c r="I37" s="110">
        <v>0.24973000000000001</v>
      </c>
      <c r="J37" s="46" t="s">
        <v>26</v>
      </c>
      <c r="K37" s="104" t="s">
        <v>28</v>
      </c>
      <c r="L37" s="47"/>
      <c r="M37" s="104">
        <v>7.9337999999999997</v>
      </c>
      <c r="N37" s="46" t="s">
        <v>27</v>
      </c>
      <c r="O37" s="104" t="s">
        <v>28</v>
      </c>
      <c r="P37" s="100" t="s">
        <v>991</v>
      </c>
      <c r="Q37" s="13"/>
      <c r="R37" s="104">
        <v>25.6647</v>
      </c>
      <c r="S37" s="46" t="s">
        <v>26</v>
      </c>
      <c r="T37" s="104" t="s">
        <v>28</v>
      </c>
      <c r="U37" s="100" t="s">
        <v>1031</v>
      </c>
      <c r="V37" s="13"/>
      <c r="W37" s="108">
        <v>17.635200000000001</v>
      </c>
      <c r="X37" s="46" t="s">
        <v>26</v>
      </c>
      <c r="Y37" s="100" t="s">
        <v>1015</v>
      </c>
      <c r="Z37" s="13"/>
      <c r="AA37" s="104">
        <v>77.400000000000006</v>
      </c>
      <c r="AB37" s="53"/>
      <c r="AC37" s="104">
        <v>76</v>
      </c>
      <c r="AD37" s="53"/>
      <c r="AE37" s="108">
        <v>69.400000000000006</v>
      </c>
      <c r="AF37" s="101"/>
      <c r="AG37" s="100" t="s">
        <v>1187</v>
      </c>
      <c r="AH37" s="50"/>
      <c r="AI37" s="46">
        <v>1.0408365747231301</v>
      </c>
      <c r="AJ37" s="51"/>
      <c r="AK37" s="106">
        <v>1.6666666666666667</v>
      </c>
      <c r="AL37" s="101"/>
      <c r="AM37" s="104">
        <v>14.266666666666667</v>
      </c>
      <c r="AN37" s="53"/>
      <c r="AO37" s="108">
        <v>4.083333333333333</v>
      </c>
      <c r="AP37" s="53"/>
      <c r="AQ37" s="104">
        <v>16.916666666666668</v>
      </c>
      <c r="AR37" s="51"/>
      <c r="AS37" s="104">
        <v>8.92018779342723</v>
      </c>
      <c r="AT37" s="62"/>
      <c r="AU37" s="104">
        <v>91.079812206572768</v>
      </c>
      <c r="AV37" s="101"/>
      <c r="AW37" s="105">
        <v>8300</v>
      </c>
    </row>
    <row r="38" spans="1:49" s="54" customFormat="1" ht="15.75" customHeight="1" x14ac:dyDescent="0.2">
      <c r="A38" s="8" t="s">
        <v>391</v>
      </c>
      <c r="B38" s="8" t="s">
        <v>392</v>
      </c>
      <c r="D38" s="106">
        <v>7.4283000000000001</v>
      </c>
      <c r="E38" s="46" t="s">
        <v>27</v>
      </c>
      <c r="F38" s="104" t="s">
        <v>28</v>
      </c>
      <c r="G38" s="86" t="s">
        <v>967</v>
      </c>
      <c r="H38" s="13"/>
      <c r="I38" s="111">
        <v>0.39437</v>
      </c>
      <c r="J38" s="46" t="s">
        <v>27</v>
      </c>
      <c r="K38" s="108" t="s">
        <v>966</v>
      </c>
      <c r="L38" s="47"/>
      <c r="M38" s="108">
        <v>12.5162</v>
      </c>
      <c r="N38" s="46" t="s">
        <v>27</v>
      </c>
      <c r="O38" s="108" t="s">
        <v>966</v>
      </c>
      <c r="P38" s="100" t="s">
        <v>986</v>
      </c>
      <c r="Q38" s="13"/>
      <c r="R38" s="108">
        <v>32.506</v>
      </c>
      <c r="S38" s="46" t="s">
        <v>29</v>
      </c>
      <c r="T38" s="104" t="s">
        <v>28</v>
      </c>
      <c r="U38" s="100" t="s">
        <v>1131</v>
      </c>
      <c r="V38" s="13"/>
      <c r="W38" s="108">
        <v>32.525599999999997</v>
      </c>
      <c r="X38" s="46" t="s">
        <v>29</v>
      </c>
      <c r="Y38" s="100" t="s">
        <v>988</v>
      </c>
      <c r="Z38" s="13"/>
      <c r="AA38" s="108">
        <v>58.3</v>
      </c>
      <c r="AB38" s="53"/>
      <c r="AC38" s="108">
        <v>61.4</v>
      </c>
      <c r="AD38" s="53"/>
      <c r="AE38" s="108">
        <v>62.6</v>
      </c>
      <c r="AF38" s="101"/>
      <c r="AG38" s="100" t="s">
        <v>1187</v>
      </c>
      <c r="AH38" s="50"/>
      <c r="AI38" s="46">
        <v>1.20110832759125</v>
      </c>
      <c r="AJ38" s="51"/>
      <c r="AK38" s="104">
        <v>2.1333333333333333</v>
      </c>
      <c r="AL38" s="101"/>
      <c r="AM38" s="104">
        <v>12.4</v>
      </c>
      <c r="AN38" s="53"/>
      <c r="AO38" s="108">
        <v>4.1166666666666663</v>
      </c>
      <c r="AP38" s="53"/>
      <c r="AQ38" s="104">
        <v>15.7</v>
      </c>
      <c r="AR38" s="51"/>
      <c r="AS38" s="106">
        <v>11.940298507462686</v>
      </c>
      <c r="AT38" s="62"/>
      <c r="AU38" s="106">
        <v>88.059701492537314</v>
      </c>
      <c r="AV38" s="101"/>
      <c r="AW38" s="107">
        <v>7000</v>
      </c>
    </row>
    <row r="39" spans="1:49" s="54" customFormat="1" ht="15.75" customHeight="1" x14ac:dyDescent="0.2">
      <c r="A39" s="8" t="s">
        <v>403</v>
      </c>
      <c r="B39" s="8" t="s">
        <v>404</v>
      </c>
      <c r="D39" s="106">
        <v>7.1383000000000001</v>
      </c>
      <c r="E39" s="46" t="s">
        <v>27</v>
      </c>
      <c r="F39" s="106" t="s">
        <v>30</v>
      </c>
      <c r="G39" s="86" t="s">
        <v>1018</v>
      </c>
      <c r="H39" s="13"/>
      <c r="I39" s="110">
        <v>0.31991999999999998</v>
      </c>
      <c r="J39" s="46" t="s">
        <v>26</v>
      </c>
      <c r="K39" s="106" t="s">
        <v>30</v>
      </c>
      <c r="L39" s="47"/>
      <c r="M39" s="104">
        <v>9.0977999999999994</v>
      </c>
      <c r="N39" s="46" t="s">
        <v>27</v>
      </c>
      <c r="O39" s="108" t="s">
        <v>966</v>
      </c>
      <c r="P39" s="100" t="s">
        <v>1101</v>
      </c>
      <c r="Q39" s="13"/>
      <c r="R39" s="104">
        <v>22.0947</v>
      </c>
      <c r="S39" s="46" t="s">
        <v>26</v>
      </c>
      <c r="T39" s="104" t="s">
        <v>28</v>
      </c>
      <c r="U39" s="100" t="s">
        <v>1034</v>
      </c>
      <c r="V39" s="13"/>
      <c r="W39" s="104">
        <v>9.9578000000000007</v>
      </c>
      <c r="X39" s="46" t="s">
        <v>27</v>
      </c>
      <c r="Y39" s="100" t="s">
        <v>979</v>
      </c>
      <c r="Z39" s="13"/>
      <c r="AA39" s="104">
        <v>84.3</v>
      </c>
      <c r="AB39" s="53"/>
      <c r="AC39" s="104">
        <v>82</v>
      </c>
      <c r="AD39" s="53"/>
      <c r="AE39" s="104">
        <v>76.099999999999994</v>
      </c>
      <c r="AF39" s="101"/>
      <c r="AG39" s="100" t="s">
        <v>1187</v>
      </c>
      <c r="AH39" s="50"/>
      <c r="AI39" s="46">
        <v>2.2169064950938</v>
      </c>
      <c r="AJ39" s="51"/>
      <c r="AK39" s="104">
        <v>1.9</v>
      </c>
      <c r="AL39" s="101"/>
      <c r="AM39" s="106">
        <v>10.65</v>
      </c>
      <c r="AN39" s="53"/>
      <c r="AO39" s="106">
        <v>3.6</v>
      </c>
      <c r="AP39" s="53"/>
      <c r="AQ39" s="104">
        <v>17.366666666666667</v>
      </c>
      <c r="AR39" s="51"/>
      <c r="AS39" s="104">
        <v>9.0909090909090917</v>
      </c>
      <c r="AT39" s="62"/>
      <c r="AU39" s="104">
        <v>90.909090909090907</v>
      </c>
      <c r="AV39" s="101"/>
      <c r="AW39" s="107">
        <v>7600</v>
      </c>
    </row>
    <row r="40" spans="1:49" s="54" customFormat="1" ht="15.75" customHeight="1" x14ac:dyDescent="0.2">
      <c r="A40" s="8" t="s">
        <v>411</v>
      </c>
      <c r="B40" s="8" t="s">
        <v>412</v>
      </c>
      <c r="D40" s="106">
        <v>8.1004000000000005</v>
      </c>
      <c r="E40" s="46" t="s">
        <v>27</v>
      </c>
      <c r="F40" s="104" t="s">
        <v>28</v>
      </c>
      <c r="G40" s="86" t="s">
        <v>997</v>
      </c>
      <c r="H40" s="13"/>
      <c r="I40" s="110">
        <v>0.21917</v>
      </c>
      <c r="J40" s="46" t="s">
        <v>26</v>
      </c>
      <c r="K40" s="104" t="s">
        <v>28</v>
      </c>
      <c r="L40" s="47"/>
      <c r="M40" s="104">
        <v>8.5738000000000003</v>
      </c>
      <c r="N40" s="46" t="s">
        <v>27</v>
      </c>
      <c r="O40" s="108" t="s">
        <v>966</v>
      </c>
      <c r="P40" s="100" t="s">
        <v>1000</v>
      </c>
      <c r="Q40" s="13"/>
      <c r="R40" s="108">
        <v>31.266400000000001</v>
      </c>
      <c r="S40" s="46" t="s">
        <v>26</v>
      </c>
      <c r="T40" s="104" t="s">
        <v>28</v>
      </c>
      <c r="U40" s="100" t="s">
        <v>1036</v>
      </c>
      <c r="V40" s="13"/>
      <c r="W40" s="108">
        <v>28.351600000000001</v>
      </c>
      <c r="X40" s="46" t="s">
        <v>26</v>
      </c>
      <c r="Y40" s="100" t="s">
        <v>1169</v>
      </c>
      <c r="Z40" s="13"/>
      <c r="AA40" s="46" t="s">
        <v>1057</v>
      </c>
      <c r="AB40" s="53"/>
      <c r="AC40" s="46" t="s">
        <v>1057</v>
      </c>
      <c r="AD40" s="53"/>
      <c r="AE40" s="46" t="s">
        <v>1057</v>
      </c>
      <c r="AF40" s="101"/>
      <c r="AG40" s="100" t="s">
        <v>1187</v>
      </c>
      <c r="AH40" s="50"/>
      <c r="AI40" s="46">
        <v>0.98691100905599005</v>
      </c>
      <c r="AJ40" s="51"/>
      <c r="AK40" s="106">
        <v>1.6333333333333333</v>
      </c>
      <c r="AL40" s="101"/>
      <c r="AM40" s="106">
        <v>9.8833333333333329</v>
      </c>
      <c r="AN40" s="53"/>
      <c r="AO40" s="108">
        <v>4.2666666666666666</v>
      </c>
      <c r="AP40" s="53"/>
      <c r="AQ40" s="104">
        <v>14.733333333333333</v>
      </c>
      <c r="AR40" s="51"/>
      <c r="AS40" s="106">
        <v>11.940298507462686</v>
      </c>
      <c r="AT40" s="62"/>
      <c r="AU40" s="106">
        <v>88.059701492537314</v>
      </c>
      <c r="AV40" s="101"/>
      <c r="AW40" s="107">
        <v>6400</v>
      </c>
    </row>
    <row r="41" spans="1:49" s="54" customFormat="1" ht="15.75" customHeight="1" x14ac:dyDescent="0.2">
      <c r="A41" s="8" t="s">
        <v>413</v>
      </c>
      <c r="B41" s="8" t="s">
        <v>414</v>
      </c>
      <c r="D41" s="106">
        <v>8.0098000000000003</v>
      </c>
      <c r="E41" s="46" t="s">
        <v>27</v>
      </c>
      <c r="F41" s="104" t="s">
        <v>28</v>
      </c>
      <c r="G41" s="86" t="s">
        <v>987</v>
      </c>
      <c r="H41" s="13"/>
      <c r="I41" s="110">
        <v>0.1333</v>
      </c>
      <c r="J41" s="46" t="s">
        <v>26</v>
      </c>
      <c r="K41" s="104" t="s">
        <v>28</v>
      </c>
      <c r="L41" s="47"/>
      <c r="M41" s="104">
        <v>9.7505000000000006</v>
      </c>
      <c r="N41" s="46" t="s">
        <v>27</v>
      </c>
      <c r="O41" s="104" t="s">
        <v>28</v>
      </c>
      <c r="P41" s="100" t="s">
        <v>974</v>
      </c>
      <c r="Q41" s="13"/>
      <c r="R41" s="108">
        <v>41.405299999999997</v>
      </c>
      <c r="S41" s="46" t="s">
        <v>26</v>
      </c>
      <c r="T41" s="104" t="s">
        <v>28</v>
      </c>
      <c r="U41" s="100" t="s">
        <v>1006</v>
      </c>
      <c r="V41" s="13"/>
      <c r="W41" s="108">
        <v>33.0428</v>
      </c>
      <c r="X41" s="46" t="s">
        <v>27</v>
      </c>
      <c r="Y41" s="100" t="s">
        <v>1170</v>
      </c>
      <c r="Z41" s="13"/>
      <c r="AA41" s="46" t="s">
        <v>1057</v>
      </c>
      <c r="AB41" s="53"/>
      <c r="AC41" s="46" t="s">
        <v>1057</v>
      </c>
      <c r="AD41" s="53"/>
      <c r="AE41" s="46" t="s">
        <v>1057</v>
      </c>
      <c r="AF41" s="101"/>
      <c r="AG41" s="100" t="s">
        <v>1188</v>
      </c>
      <c r="AH41" s="50"/>
      <c r="AI41" s="46">
        <v>0.89000417031991996</v>
      </c>
      <c r="AJ41" s="51"/>
      <c r="AK41" s="108">
        <v>2.6166666666666667</v>
      </c>
      <c r="AL41" s="101"/>
      <c r="AM41" s="106">
        <v>9.5666666666666664</v>
      </c>
      <c r="AN41" s="53"/>
      <c r="AO41" s="108">
        <v>4.2666666666666666</v>
      </c>
      <c r="AP41" s="53"/>
      <c r="AQ41" s="106">
        <v>12.483333333333333</v>
      </c>
      <c r="AR41" s="51"/>
      <c r="AS41" s="108">
        <v>2.5036818851251841</v>
      </c>
      <c r="AT41" s="62"/>
      <c r="AU41" s="108">
        <v>97.496318114874811</v>
      </c>
      <c r="AV41" s="101"/>
      <c r="AW41" s="107">
        <v>6200</v>
      </c>
    </row>
    <row r="42" spans="1:49" s="54" customFormat="1" ht="15.75" customHeight="1" x14ac:dyDescent="0.2">
      <c r="A42" s="8" t="s">
        <v>419</v>
      </c>
      <c r="B42" s="8" t="s">
        <v>420</v>
      </c>
      <c r="D42" s="106">
        <v>7.0472999999999999</v>
      </c>
      <c r="E42" s="46" t="s">
        <v>27</v>
      </c>
      <c r="F42" s="104" t="s">
        <v>28</v>
      </c>
      <c r="G42" s="86" t="s">
        <v>972</v>
      </c>
      <c r="H42" s="13"/>
      <c r="I42" s="110">
        <v>0.31183</v>
      </c>
      <c r="J42" s="46" t="s">
        <v>26</v>
      </c>
      <c r="K42" s="104" t="s">
        <v>28</v>
      </c>
      <c r="L42" s="47"/>
      <c r="M42" s="106">
        <v>5.8</v>
      </c>
      <c r="N42" s="46" t="s">
        <v>27</v>
      </c>
      <c r="O42" s="104" t="s">
        <v>28</v>
      </c>
      <c r="P42" s="100" t="s">
        <v>1052</v>
      </c>
      <c r="Q42" s="13"/>
      <c r="R42" s="104">
        <v>22.5762</v>
      </c>
      <c r="S42" s="46" t="s">
        <v>27</v>
      </c>
      <c r="T42" s="104" t="s">
        <v>28</v>
      </c>
      <c r="U42" s="100" t="s">
        <v>1137</v>
      </c>
      <c r="V42" s="13"/>
      <c r="W42" s="104">
        <v>7.4465000000000003</v>
      </c>
      <c r="X42" s="46" t="s">
        <v>26</v>
      </c>
      <c r="Y42" s="100" t="s">
        <v>1110</v>
      </c>
      <c r="Z42" s="13"/>
      <c r="AA42" s="104">
        <v>83.1</v>
      </c>
      <c r="AB42" s="53"/>
      <c r="AC42" s="104">
        <v>82.4</v>
      </c>
      <c r="AD42" s="53"/>
      <c r="AE42" s="104">
        <v>73.5</v>
      </c>
      <c r="AF42" s="101"/>
      <c r="AG42" s="100" t="s">
        <v>1187</v>
      </c>
      <c r="AH42" s="50"/>
      <c r="AI42" s="46">
        <v>1.3696647480172</v>
      </c>
      <c r="AJ42" s="51"/>
      <c r="AK42" s="104">
        <v>2.1333333333333333</v>
      </c>
      <c r="AL42" s="101"/>
      <c r="AM42" s="106">
        <v>8.9833333333333325</v>
      </c>
      <c r="AN42" s="53"/>
      <c r="AO42" s="104">
        <v>3.85</v>
      </c>
      <c r="AP42" s="53"/>
      <c r="AQ42" s="104">
        <v>16.833333333333332</v>
      </c>
      <c r="AR42" s="51"/>
      <c r="AS42" s="108">
        <v>3.7037037037037033</v>
      </c>
      <c r="AT42" s="62"/>
      <c r="AU42" s="108">
        <v>96.296296296296291</v>
      </c>
      <c r="AV42" s="101"/>
      <c r="AW42" s="107">
        <v>6800</v>
      </c>
    </row>
    <row r="43" spans="1:49" s="54" customFormat="1" ht="15.75" customHeight="1" x14ac:dyDescent="0.2">
      <c r="A43" s="8" t="s">
        <v>421</v>
      </c>
      <c r="B43" s="8" t="s">
        <v>422</v>
      </c>
      <c r="D43" s="106">
        <v>8.5606000000000009</v>
      </c>
      <c r="E43" s="46" t="s">
        <v>27</v>
      </c>
      <c r="F43" s="104" t="s">
        <v>28</v>
      </c>
      <c r="G43" s="86" t="s">
        <v>976</v>
      </c>
      <c r="H43" s="13"/>
      <c r="I43" s="110">
        <v>0.25213000000000002</v>
      </c>
      <c r="J43" s="46" t="s">
        <v>26</v>
      </c>
      <c r="K43" s="106" t="s">
        <v>30</v>
      </c>
      <c r="L43" s="47"/>
      <c r="M43" s="104">
        <v>6.9157000000000002</v>
      </c>
      <c r="N43" s="46" t="s">
        <v>26</v>
      </c>
      <c r="O43" s="108" t="s">
        <v>966</v>
      </c>
      <c r="P43" s="100" t="s">
        <v>1000</v>
      </c>
      <c r="Q43" s="13"/>
      <c r="R43" s="104">
        <v>26.6662</v>
      </c>
      <c r="S43" s="46" t="s">
        <v>26</v>
      </c>
      <c r="T43" s="108" t="s">
        <v>966</v>
      </c>
      <c r="U43" s="100" t="s">
        <v>995</v>
      </c>
      <c r="V43" s="13"/>
      <c r="W43" s="106">
        <v>6.8917000000000002</v>
      </c>
      <c r="X43" s="46" t="s">
        <v>26</v>
      </c>
      <c r="Y43" s="100" t="s">
        <v>974</v>
      </c>
      <c r="Z43" s="13"/>
      <c r="AA43" s="46" t="s">
        <v>1057</v>
      </c>
      <c r="AB43" s="53"/>
      <c r="AC43" s="46" t="s">
        <v>1057</v>
      </c>
      <c r="AD43" s="53"/>
      <c r="AE43" s="46" t="s">
        <v>1057</v>
      </c>
      <c r="AF43" s="101"/>
      <c r="AG43" s="100" t="s">
        <v>1187</v>
      </c>
      <c r="AH43" s="50"/>
      <c r="AI43" s="46">
        <v>0.88071098174944995</v>
      </c>
      <c r="AJ43" s="51"/>
      <c r="AK43" s="104">
        <v>2.1666666666666665</v>
      </c>
      <c r="AL43" s="101"/>
      <c r="AM43" s="104">
        <v>13.266666666666667</v>
      </c>
      <c r="AN43" s="53"/>
      <c r="AO43" s="104">
        <v>3.8</v>
      </c>
      <c r="AP43" s="53"/>
      <c r="AQ43" s="104">
        <v>16.583333333333332</v>
      </c>
      <c r="AR43" s="51"/>
      <c r="AS43" s="108">
        <v>4.4753086419753085</v>
      </c>
      <c r="AT43" s="62"/>
      <c r="AU43" s="108">
        <v>95.524691358024697</v>
      </c>
      <c r="AV43" s="101"/>
      <c r="AW43" s="107">
        <v>7900</v>
      </c>
    </row>
    <row r="44" spans="1:49" s="54" customFormat="1" ht="15.75" customHeight="1" x14ac:dyDescent="0.2">
      <c r="A44" s="8" t="s">
        <v>435</v>
      </c>
      <c r="B44" s="8" t="s">
        <v>436</v>
      </c>
      <c r="D44" s="106">
        <v>7.0865999999999998</v>
      </c>
      <c r="E44" s="46" t="s">
        <v>27</v>
      </c>
      <c r="F44" s="104" t="s">
        <v>28</v>
      </c>
      <c r="G44" s="86" t="s">
        <v>976</v>
      </c>
      <c r="H44" s="13"/>
      <c r="I44" s="110">
        <v>0.19566</v>
      </c>
      <c r="J44" s="46" t="s">
        <v>26</v>
      </c>
      <c r="K44" s="104" t="s">
        <v>28</v>
      </c>
      <c r="L44" s="47"/>
      <c r="M44" s="108">
        <v>10.902100000000001</v>
      </c>
      <c r="N44" s="46" t="s">
        <v>27</v>
      </c>
      <c r="O44" s="104" t="s">
        <v>28</v>
      </c>
      <c r="P44" s="100" t="s">
        <v>986</v>
      </c>
      <c r="Q44" s="13"/>
      <c r="R44" s="108">
        <v>33.073099999999997</v>
      </c>
      <c r="S44" s="46" t="s">
        <v>26</v>
      </c>
      <c r="T44" s="104" t="s">
        <v>28</v>
      </c>
      <c r="U44" s="100" t="s">
        <v>1126</v>
      </c>
      <c r="V44" s="13"/>
      <c r="W44" s="108">
        <v>36.417900000000003</v>
      </c>
      <c r="X44" s="46" t="s">
        <v>26</v>
      </c>
      <c r="Y44" s="100" t="s">
        <v>1173</v>
      </c>
      <c r="Z44" s="13"/>
      <c r="AA44" s="108">
        <v>66.099999999999994</v>
      </c>
      <c r="AB44" s="53"/>
      <c r="AC44" s="108">
        <v>65.900000000000006</v>
      </c>
      <c r="AD44" s="53"/>
      <c r="AE44" s="104">
        <v>76.099999999999994</v>
      </c>
      <c r="AF44" s="101"/>
      <c r="AG44" s="100" t="s">
        <v>1188</v>
      </c>
      <c r="AH44" s="50"/>
      <c r="AI44" s="46">
        <v>0.77050711409272998</v>
      </c>
      <c r="AJ44" s="51"/>
      <c r="AK44" s="104">
        <v>2.2333333333333334</v>
      </c>
      <c r="AL44" s="101"/>
      <c r="AM44" s="106">
        <v>9.4166666666666661</v>
      </c>
      <c r="AN44" s="53"/>
      <c r="AO44" s="108">
        <v>4.2333333333333334</v>
      </c>
      <c r="AP44" s="53"/>
      <c r="AQ44" s="106">
        <v>13.366666666666667</v>
      </c>
      <c r="AR44" s="51"/>
      <c r="AS44" s="108">
        <v>2.5036818851251841</v>
      </c>
      <c r="AT44" s="62"/>
      <c r="AU44" s="108">
        <v>97.496318114874811</v>
      </c>
      <c r="AV44" s="101"/>
      <c r="AW44" s="107">
        <v>4900</v>
      </c>
    </row>
    <row r="45" spans="1:49" s="54" customFormat="1" ht="15.75" customHeight="1" x14ac:dyDescent="0.2">
      <c r="A45" s="8" t="s">
        <v>445</v>
      </c>
      <c r="B45" s="8" t="s">
        <v>446</v>
      </c>
      <c r="D45" s="106">
        <v>6.3445999999999998</v>
      </c>
      <c r="E45" s="46" t="s">
        <v>26</v>
      </c>
      <c r="F45" s="106" t="s">
        <v>30</v>
      </c>
      <c r="G45" s="86" t="s">
        <v>1018</v>
      </c>
      <c r="H45" s="13"/>
      <c r="I45" s="110">
        <v>0.30008000000000001</v>
      </c>
      <c r="J45" s="46" t="s">
        <v>26</v>
      </c>
      <c r="K45" s="106" t="s">
        <v>30</v>
      </c>
      <c r="L45" s="47"/>
      <c r="M45" s="106">
        <v>5.2443</v>
      </c>
      <c r="N45" s="46" t="s">
        <v>29</v>
      </c>
      <c r="O45" s="106" t="s">
        <v>30</v>
      </c>
      <c r="P45" s="100" t="s">
        <v>1015</v>
      </c>
      <c r="Q45" s="13"/>
      <c r="R45" s="104">
        <v>19.548200000000001</v>
      </c>
      <c r="S45" s="46" t="s">
        <v>27</v>
      </c>
      <c r="T45" s="104" t="s">
        <v>28</v>
      </c>
      <c r="U45" s="100" t="s">
        <v>1126</v>
      </c>
      <c r="V45" s="13"/>
      <c r="W45" s="108">
        <v>12.746499999999999</v>
      </c>
      <c r="X45" s="46" t="s">
        <v>27</v>
      </c>
      <c r="Y45" s="100" t="s">
        <v>1174</v>
      </c>
      <c r="Z45" s="13"/>
      <c r="AA45" s="104">
        <v>79.3</v>
      </c>
      <c r="AB45" s="53"/>
      <c r="AC45" s="104">
        <v>80</v>
      </c>
      <c r="AD45" s="53"/>
      <c r="AE45" s="104">
        <v>72.5</v>
      </c>
      <c r="AF45" s="101"/>
      <c r="AG45" s="100" t="s">
        <v>1187</v>
      </c>
      <c r="AH45" s="50"/>
      <c r="AI45" s="46">
        <v>0.98925117252962003</v>
      </c>
      <c r="AJ45" s="51"/>
      <c r="AK45" s="108">
        <v>2.4333333333333331</v>
      </c>
      <c r="AL45" s="101"/>
      <c r="AM45" s="106">
        <v>10.833333333333334</v>
      </c>
      <c r="AN45" s="53"/>
      <c r="AO45" s="104">
        <v>3.8</v>
      </c>
      <c r="AP45" s="53"/>
      <c r="AQ45" s="104">
        <v>16.366666666666667</v>
      </c>
      <c r="AR45" s="51"/>
      <c r="AS45" s="106">
        <v>14.285714285714285</v>
      </c>
      <c r="AT45" s="62"/>
      <c r="AU45" s="106">
        <v>85.714285714285708</v>
      </c>
      <c r="AV45" s="101"/>
      <c r="AW45" s="107">
        <v>8100</v>
      </c>
    </row>
    <row r="46" spans="1:49" s="54" customFormat="1" ht="15.75" customHeight="1" x14ac:dyDescent="0.2">
      <c r="A46" s="8" t="s">
        <v>487</v>
      </c>
      <c r="B46" s="8" t="s">
        <v>488</v>
      </c>
      <c r="D46" s="106">
        <v>7.7386999999999997</v>
      </c>
      <c r="E46" s="46" t="s">
        <v>27</v>
      </c>
      <c r="F46" s="106" t="s">
        <v>30</v>
      </c>
      <c r="G46" s="86" t="s">
        <v>1032</v>
      </c>
      <c r="H46" s="13"/>
      <c r="I46" s="110">
        <v>0.32900000000000001</v>
      </c>
      <c r="J46" s="46" t="s">
        <v>29</v>
      </c>
      <c r="K46" s="106" t="s">
        <v>30</v>
      </c>
      <c r="L46" s="47"/>
      <c r="M46" s="104">
        <v>7.9603999999999999</v>
      </c>
      <c r="N46" s="46" t="s">
        <v>29</v>
      </c>
      <c r="O46" s="106" t="s">
        <v>30</v>
      </c>
      <c r="P46" s="100" t="s">
        <v>1002</v>
      </c>
      <c r="Q46" s="13"/>
      <c r="R46" s="104">
        <v>22.593800000000002</v>
      </c>
      <c r="S46" s="46" t="s">
        <v>26</v>
      </c>
      <c r="T46" s="106" t="s">
        <v>30</v>
      </c>
      <c r="U46" s="100" t="s">
        <v>1126</v>
      </c>
      <c r="V46" s="13"/>
      <c r="W46" s="104">
        <v>8.5039999999999996</v>
      </c>
      <c r="X46" s="46" t="s">
        <v>27</v>
      </c>
      <c r="Y46" s="100" t="s">
        <v>1180</v>
      </c>
      <c r="Z46" s="13"/>
      <c r="AA46" s="104">
        <v>76.900000000000006</v>
      </c>
      <c r="AB46" s="53"/>
      <c r="AC46" s="104">
        <v>75.2</v>
      </c>
      <c r="AD46" s="53"/>
      <c r="AE46" s="104">
        <v>74.900000000000006</v>
      </c>
      <c r="AF46" s="101"/>
      <c r="AG46" s="100" t="s">
        <v>1187</v>
      </c>
      <c r="AH46" s="50"/>
      <c r="AI46" s="46">
        <v>3.40311116508322</v>
      </c>
      <c r="AJ46" s="51"/>
      <c r="AK46" s="104">
        <v>2.15</v>
      </c>
      <c r="AL46" s="101"/>
      <c r="AM46" s="106">
        <v>10.066666666666666</v>
      </c>
      <c r="AN46" s="53"/>
      <c r="AO46" s="104">
        <v>3.8833333333333333</v>
      </c>
      <c r="AP46" s="53"/>
      <c r="AQ46" s="104">
        <v>16.216666666666665</v>
      </c>
      <c r="AR46" s="51"/>
      <c r="AS46" s="104">
        <v>5.6338028169014089</v>
      </c>
      <c r="AT46" s="62"/>
      <c r="AU46" s="104">
        <v>94.366197183098592</v>
      </c>
      <c r="AV46" s="101"/>
      <c r="AW46" s="107">
        <v>6900</v>
      </c>
    </row>
    <row r="47" spans="1:49" s="54" customFormat="1" ht="15.75" customHeight="1" x14ac:dyDescent="0.2">
      <c r="A47" s="8" t="s">
        <v>493</v>
      </c>
      <c r="B47" s="8" t="s">
        <v>494</v>
      </c>
      <c r="D47" s="104">
        <v>9.3998000000000008</v>
      </c>
      <c r="E47" s="46" t="s">
        <v>27</v>
      </c>
      <c r="F47" s="108" t="s">
        <v>966</v>
      </c>
      <c r="G47" s="86" t="s">
        <v>973</v>
      </c>
      <c r="H47" s="13"/>
      <c r="I47" s="110">
        <v>0.29161999999999999</v>
      </c>
      <c r="J47" s="46" t="s">
        <v>29</v>
      </c>
      <c r="K47" s="104" t="s">
        <v>28</v>
      </c>
      <c r="L47" s="47"/>
      <c r="M47" s="104">
        <v>8.1450999999999993</v>
      </c>
      <c r="N47" s="46" t="s">
        <v>26</v>
      </c>
      <c r="O47" s="104" t="s">
        <v>28</v>
      </c>
      <c r="P47" s="100" t="s">
        <v>1008</v>
      </c>
      <c r="Q47" s="13"/>
      <c r="R47" s="104">
        <v>25.195</v>
      </c>
      <c r="S47" s="46" t="s">
        <v>26</v>
      </c>
      <c r="T47" s="104" t="s">
        <v>28</v>
      </c>
      <c r="U47" s="100" t="s">
        <v>995</v>
      </c>
      <c r="V47" s="13"/>
      <c r="W47" s="108">
        <v>20.6037</v>
      </c>
      <c r="X47" s="46" t="s">
        <v>26</v>
      </c>
      <c r="Y47" s="100" t="s">
        <v>1083</v>
      </c>
      <c r="Z47" s="13"/>
      <c r="AA47" s="104">
        <v>77.5</v>
      </c>
      <c r="AB47" s="53"/>
      <c r="AC47" s="104">
        <v>79.5</v>
      </c>
      <c r="AD47" s="53"/>
      <c r="AE47" s="104">
        <v>72.2</v>
      </c>
      <c r="AF47" s="101"/>
      <c r="AG47" s="100" t="s">
        <v>1187</v>
      </c>
      <c r="AH47" s="50"/>
      <c r="AI47" s="46">
        <v>1.0321056487261999</v>
      </c>
      <c r="AJ47" s="51"/>
      <c r="AK47" s="104">
        <v>1.9833333333333334</v>
      </c>
      <c r="AL47" s="101"/>
      <c r="AM47" s="104">
        <v>11.6</v>
      </c>
      <c r="AN47" s="53"/>
      <c r="AO47" s="108">
        <v>4.25</v>
      </c>
      <c r="AP47" s="53"/>
      <c r="AQ47" s="104">
        <v>16.733333333333334</v>
      </c>
      <c r="AR47" s="51"/>
      <c r="AS47" s="104">
        <v>8.92018779342723</v>
      </c>
      <c r="AT47" s="62"/>
      <c r="AU47" s="104">
        <v>91.079812206572768</v>
      </c>
      <c r="AV47" s="101"/>
      <c r="AW47" s="107">
        <v>6100</v>
      </c>
    </row>
    <row r="48" spans="1:49" s="54" customFormat="1" ht="15.75" customHeight="1" x14ac:dyDescent="0.2">
      <c r="A48" s="8" t="s">
        <v>495</v>
      </c>
      <c r="B48" s="8" t="s">
        <v>496</v>
      </c>
      <c r="D48" s="104">
        <v>9.0642999999999994</v>
      </c>
      <c r="E48" s="46" t="s">
        <v>27</v>
      </c>
      <c r="F48" s="104" t="s">
        <v>28</v>
      </c>
      <c r="G48" s="86" t="s">
        <v>991</v>
      </c>
      <c r="H48" s="13"/>
      <c r="I48" s="110">
        <v>0.18154999999999999</v>
      </c>
      <c r="J48" s="46" t="s">
        <v>29</v>
      </c>
      <c r="K48" s="104" t="s">
        <v>28</v>
      </c>
      <c r="L48" s="47"/>
      <c r="M48" s="106">
        <v>4.8753000000000002</v>
      </c>
      <c r="N48" s="46" t="s">
        <v>26</v>
      </c>
      <c r="O48" s="104" t="s">
        <v>28</v>
      </c>
      <c r="P48" s="100" t="s">
        <v>976</v>
      </c>
      <c r="Q48" s="13"/>
      <c r="R48" s="104">
        <v>25.886600000000001</v>
      </c>
      <c r="S48" s="46" t="s">
        <v>26</v>
      </c>
      <c r="T48" s="104" t="s">
        <v>28</v>
      </c>
      <c r="U48" s="100" t="s">
        <v>970</v>
      </c>
      <c r="V48" s="13"/>
      <c r="W48" s="108">
        <v>16.384</v>
      </c>
      <c r="X48" s="46" t="s">
        <v>26</v>
      </c>
      <c r="Y48" s="100" t="s">
        <v>1009</v>
      </c>
      <c r="Z48" s="13"/>
      <c r="AA48" s="106">
        <v>87.1</v>
      </c>
      <c r="AB48" s="53"/>
      <c r="AC48" s="104">
        <v>84.3</v>
      </c>
      <c r="AD48" s="53"/>
      <c r="AE48" s="104">
        <v>75.2</v>
      </c>
      <c r="AF48" s="101"/>
      <c r="AG48" s="100" t="s">
        <v>1188</v>
      </c>
      <c r="AH48" s="50"/>
      <c r="AI48" s="46">
        <v>0.84322521061286004</v>
      </c>
      <c r="AJ48" s="51"/>
      <c r="AK48" s="108">
        <v>2.4</v>
      </c>
      <c r="AL48" s="101"/>
      <c r="AM48" s="106">
        <v>10.55</v>
      </c>
      <c r="AN48" s="53"/>
      <c r="AO48" s="104">
        <v>4.0333333333333332</v>
      </c>
      <c r="AP48" s="53"/>
      <c r="AQ48" s="106">
        <v>14.383333333333333</v>
      </c>
      <c r="AR48" s="51"/>
      <c r="AS48" s="108">
        <v>2.5036818851251841</v>
      </c>
      <c r="AT48" s="62"/>
      <c r="AU48" s="108">
        <v>97.496318114874811</v>
      </c>
      <c r="AV48" s="101"/>
      <c r="AW48" s="107">
        <v>6200</v>
      </c>
    </row>
    <row r="49" spans="1:49" s="54" customFormat="1" ht="15.75" customHeight="1" x14ac:dyDescent="0.2">
      <c r="A49" s="8" t="s">
        <v>505</v>
      </c>
      <c r="B49" s="8" t="s">
        <v>506</v>
      </c>
      <c r="D49" s="104">
        <v>9.1036999999999999</v>
      </c>
      <c r="E49" s="46" t="s">
        <v>29</v>
      </c>
      <c r="F49" s="108" t="s">
        <v>966</v>
      </c>
      <c r="G49" s="86" t="s">
        <v>1010</v>
      </c>
      <c r="H49" s="13"/>
      <c r="I49" s="110">
        <v>0.21740000000000001</v>
      </c>
      <c r="J49" s="46" t="s">
        <v>29</v>
      </c>
      <c r="K49" s="104" t="s">
        <v>28</v>
      </c>
      <c r="L49" s="47"/>
      <c r="M49" s="108">
        <v>10.8361</v>
      </c>
      <c r="N49" s="46" t="s">
        <v>27</v>
      </c>
      <c r="O49" s="104" t="s">
        <v>28</v>
      </c>
      <c r="P49" s="100" t="s">
        <v>982</v>
      </c>
      <c r="Q49" s="13"/>
      <c r="R49" s="104">
        <v>27.154800000000002</v>
      </c>
      <c r="S49" s="46" t="s">
        <v>26</v>
      </c>
      <c r="T49" s="106" t="s">
        <v>30</v>
      </c>
      <c r="U49" s="100" t="s">
        <v>1130</v>
      </c>
      <c r="V49" s="13"/>
      <c r="W49" s="108">
        <v>39.988599999999998</v>
      </c>
      <c r="X49" s="46" t="s">
        <v>26</v>
      </c>
      <c r="Y49" s="100" t="s">
        <v>1181</v>
      </c>
      <c r="Z49" s="13"/>
      <c r="AA49" s="108">
        <v>65.900000000000006</v>
      </c>
      <c r="AB49" s="53"/>
      <c r="AC49" s="108">
        <v>66.900000000000006</v>
      </c>
      <c r="AD49" s="53"/>
      <c r="AE49" s="108">
        <v>68.5</v>
      </c>
      <c r="AF49" s="101"/>
      <c r="AG49" s="100" t="s">
        <v>1187</v>
      </c>
      <c r="AH49" s="50"/>
      <c r="AI49" s="46">
        <v>1.41506102485518</v>
      </c>
      <c r="AJ49" s="51"/>
      <c r="AK49" s="106">
        <v>1.5166666666666666</v>
      </c>
      <c r="AL49" s="101"/>
      <c r="AM49" s="106">
        <v>9.8666666666666671</v>
      </c>
      <c r="AN49" s="53"/>
      <c r="AO49" s="108">
        <v>4.2833333333333332</v>
      </c>
      <c r="AP49" s="53"/>
      <c r="AQ49" s="104">
        <v>15.483333333333333</v>
      </c>
      <c r="AR49" s="51"/>
      <c r="AS49" s="106">
        <v>11.940298507462686</v>
      </c>
      <c r="AT49" s="62"/>
      <c r="AU49" s="106">
        <v>88.059701492537314</v>
      </c>
      <c r="AV49" s="101"/>
      <c r="AW49" s="107">
        <v>6900</v>
      </c>
    </row>
    <row r="50" spans="1:49" s="54" customFormat="1" ht="15.75" customHeight="1" x14ac:dyDescent="0.2">
      <c r="A50" s="8" t="s">
        <v>507</v>
      </c>
      <c r="B50" s="8" t="s">
        <v>508</v>
      </c>
      <c r="D50" s="106">
        <v>7.8521000000000001</v>
      </c>
      <c r="E50" s="46" t="s">
        <v>26</v>
      </c>
      <c r="F50" s="104" t="s">
        <v>28</v>
      </c>
      <c r="G50" s="86" t="s">
        <v>981</v>
      </c>
      <c r="H50" s="13"/>
      <c r="I50" s="110">
        <v>0.23063</v>
      </c>
      <c r="J50" s="46" t="s">
        <v>26</v>
      </c>
      <c r="K50" s="106" t="s">
        <v>30</v>
      </c>
      <c r="L50" s="47"/>
      <c r="M50" s="104">
        <v>9.6133000000000006</v>
      </c>
      <c r="N50" s="46" t="s">
        <v>26</v>
      </c>
      <c r="O50" s="104" t="s">
        <v>28</v>
      </c>
      <c r="P50" s="100" t="s">
        <v>971</v>
      </c>
      <c r="Q50" s="13"/>
      <c r="R50" s="104">
        <v>25.883500000000002</v>
      </c>
      <c r="S50" s="46" t="s">
        <v>26</v>
      </c>
      <c r="T50" s="104" t="s">
        <v>28</v>
      </c>
      <c r="U50" s="100" t="s">
        <v>1110</v>
      </c>
      <c r="V50" s="13"/>
      <c r="W50" s="108">
        <v>38.453499999999998</v>
      </c>
      <c r="X50" s="46" t="s">
        <v>26</v>
      </c>
      <c r="Y50" s="100" t="s">
        <v>1162</v>
      </c>
      <c r="Z50" s="13"/>
      <c r="AA50" s="108">
        <v>63.8</v>
      </c>
      <c r="AB50" s="53"/>
      <c r="AC50" s="108">
        <v>64.3</v>
      </c>
      <c r="AD50" s="53"/>
      <c r="AE50" s="108">
        <v>67.099999999999994</v>
      </c>
      <c r="AF50" s="101"/>
      <c r="AG50" s="100" t="s">
        <v>1187</v>
      </c>
      <c r="AH50" s="50"/>
      <c r="AI50" s="46">
        <v>0.88396230705473999</v>
      </c>
      <c r="AJ50" s="51"/>
      <c r="AK50" s="104">
        <v>2.0333333333333332</v>
      </c>
      <c r="AL50" s="101"/>
      <c r="AM50" s="104">
        <v>12.233333333333333</v>
      </c>
      <c r="AN50" s="53"/>
      <c r="AO50" s="104">
        <v>3.9666666666666668</v>
      </c>
      <c r="AP50" s="53"/>
      <c r="AQ50" s="104">
        <v>14.7</v>
      </c>
      <c r="AR50" s="51"/>
      <c r="AS50" s="106">
        <v>11.940298507462686</v>
      </c>
      <c r="AT50" s="62"/>
      <c r="AU50" s="106">
        <v>88.059701492537314</v>
      </c>
      <c r="AV50" s="101"/>
      <c r="AW50" s="107">
        <v>6800</v>
      </c>
    </row>
    <row r="51" spans="1:49" s="54" customFormat="1" ht="15.75" customHeight="1" x14ac:dyDescent="0.2">
      <c r="A51" s="8" t="s">
        <v>519</v>
      </c>
      <c r="B51" s="8" t="s">
        <v>520</v>
      </c>
      <c r="D51" s="106">
        <v>8.3705999999999996</v>
      </c>
      <c r="E51" s="46" t="s">
        <v>27</v>
      </c>
      <c r="F51" s="104" t="s">
        <v>28</v>
      </c>
      <c r="G51" s="86" t="s">
        <v>968</v>
      </c>
      <c r="H51" s="13"/>
      <c r="I51" s="110">
        <v>0.29758000000000001</v>
      </c>
      <c r="J51" s="46" t="s">
        <v>29</v>
      </c>
      <c r="K51" s="104" t="s">
        <v>28</v>
      </c>
      <c r="L51" s="47"/>
      <c r="M51" s="106">
        <v>5.1163999999999996</v>
      </c>
      <c r="N51" s="46" t="s">
        <v>27</v>
      </c>
      <c r="O51" s="104" t="s">
        <v>28</v>
      </c>
      <c r="P51" s="100" t="s">
        <v>1036</v>
      </c>
      <c r="Q51" s="13"/>
      <c r="R51" s="104">
        <v>20.245000000000001</v>
      </c>
      <c r="S51" s="46" t="s">
        <v>26</v>
      </c>
      <c r="T51" s="104" t="s">
        <v>28</v>
      </c>
      <c r="U51" s="100" t="s">
        <v>986</v>
      </c>
      <c r="V51" s="13"/>
      <c r="W51" s="108">
        <v>31.4285</v>
      </c>
      <c r="X51" s="46" t="s">
        <v>26</v>
      </c>
      <c r="Y51" s="100" t="s">
        <v>1182</v>
      </c>
      <c r="Z51" s="13"/>
      <c r="AA51" s="104">
        <v>83.7</v>
      </c>
      <c r="AB51" s="53"/>
      <c r="AC51" s="104">
        <v>81.099999999999994</v>
      </c>
      <c r="AD51" s="53"/>
      <c r="AE51" s="104">
        <v>76.7</v>
      </c>
      <c r="AF51" s="101"/>
      <c r="AG51" s="100" t="s">
        <v>1188</v>
      </c>
      <c r="AH51" s="50"/>
      <c r="AI51" s="46">
        <v>1.1167885495237999</v>
      </c>
      <c r="AJ51" s="51"/>
      <c r="AK51" s="104">
        <v>2.2000000000000002</v>
      </c>
      <c r="AL51" s="101"/>
      <c r="AM51" s="104">
        <v>12.3</v>
      </c>
      <c r="AN51" s="53"/>
      <c r="AO51" s="108">
        <v>4.1500000000000004</v>
      </c>
      <c r="AP51" s="53"/>
      <c r="AQ51" s="104">
        <v>17.716666666666665</v>
      </c>
      <c r="AR51" s="51"/>
      <c r="AS51" s="108">
        <v>2.5036818851251841</v>
      </c>
      <c r="AT51" s="62"/>
      <c r="AU51" s="108">
        <v>97.496318114874811</v>
      </c>
      <c r="AV51" s="101"/>
      <c r="AW51" s="107">
        <v>6600</v>
      </c>
    </row>
    <row r="52" spans="1:49" s="54" customFormat="1" ht="15.75" customHeight="1" x14ac:dyDescent="0.2">
      <c r="A52" s="8" t="s">
        <v>527</v>
      </c>
      <c r="B52" s="8" t="s">
        <v>528</v>
      </c>
      <c r="D52" s="104">
        <v>9.2402999999999995</v>
      </c>
      <c r="E52" s="46" t="s">
        <v>27</v>
      </c>
      <c r="F52" s="104" t="s">
        <v>28</v>
      </c>
      <c r="G52" s="86" t="s">
        <v>993</v>
      </c>
      <c r="H52" s="13"/>
      <c r="I52" s="111">
        <v>0.39201000000000003</v>
      </c>
      <c r="J52" s="46" t="s">
        <v>29</v>
      </c>
      <c r="K52" s="108" t="s">
        <v>966</v>
      </c>
      <c r="L52" s="47"/>
      <c r="M52" s="106">
        <v>3.6120999999999999</v>
      </c>
      <c r="N52" s="46" t="s">
        <v>26</v>
      </c>
      <c r="O52" s="106" t="s">
        <v>30</v>
      </c>
      <c r="P52" s="100" t="s">
        <v>1110</v>
      </c>
      <c r="Q52" s="13"/>
      <c r="R52" s="106">
        <v>14.2805</v>
      </c>
      <c r="S52" s="46" t="s">
        <v>26</v>
      </c>
      <c r="T52" s="106" t="s">
        <v>30</v>
      </c>
      <c r="U52" s="100" t="s">
        <v>1124</v>
      </c>
      <c r="V52" s="13"/>
      <c r="W52" s="106">
        <v>4.1162999999999998</v>
      </c>
      <c r="X52" s="46" t="s">
        <v>26</v>
      </c>
      <c r="Y52" s="100" t="s">
        <v>1032</v>
      </c>
      <c r="Z52" s="13"/>
      <c r="AA52" s="106">
        <v>96.3</v>
      </c>
      <c r="AB52" s="53"/>
      <c r="AC52" s="106">
        <v>95.9</v>
      </c>
      <c r="AD52" s="53"/>
      <c r="AE52" s="106">
        <v>87.4</v>
      </c>
      <c r="AF52" s="101"/>
      <c r="AG52" s="100" t="s">
        <v>1188</v>
      </c>
      <c r="AH52" s="50"/>
      <c r="AI52" s="46">
        <v>0.78430645030059998</v>
      </c>
      <c r="AJ52" s="51"/>
      <c r="AK52" s="108">
        <v>2.3833333333333333</v>
      </c>
      <c r="AL52" s="101"/>
      <c r="AM52" s="108">
        <v>16.816666666666666</v>
      </c>
      <c r="AN52" s="53"/>
      <c r="AO52" s="108">
        <v>4.25</v>
      </c>
      <c r="AP52" s="53"/>
      <c r="AQ52" s="108">
        <v>23.85</v>
      </c>
      <c r="AR52" s="51"/>
      <c r="AS52" s="108">
        <v>2.5036818851251841</v>
      </c>
      <c r="AT52" s="62"/>
      <c r="AU52" s="108">
        <v>97.496318114874811</v>
      </c>
      <c r="AV52" s="101"/>
      <c r="AW52" s="107">
        <v>8000</v>
      </c>
    </row>
    <row r="53" spans="1:49" s="54" customFormat="1" ht="15.75" customHeight="1" x14ac:dyDescent="0.2">
      <c r="A53" s="8" t="s">
        <v>529</v>
      </c>
      <c r="B53" s="8" t="s">
        <v>530</v>
      </c>
      <c r="D53" s="106">
        <v>7.9107000000000003</v>
      </c>
      <c r="E53" s="46" t="s">
        <v>27</v>
      </c>
      <c r="F53" s="104" t="s">
        <v>28</v>
      </c>
      <c r="G53" s="86" t="s">
        <v>999</v>
      </c>
      <c r="H53" s="13"/>
      <c r="I53" s="110">
        <v>0.23891000000000001</v>
      </c>
      <c r="J53" s="46" t="s">
        <v>26</v>
      </c>
      <c r="K53" s="106" t="s">
        <v>30</v>
      </c>
      <c r="L53" s="47"/>
      <c r="M53" s="106">
        <v>3.3713000000000002</v>
      </c>
      <c r="N53" s="46" t="s">
        <v>29</v>
      </c>
      <c r="O53" s="106" t="s">
        <v>30</v>
      </c>
      <c r="P53" s="100" t="s">
        <v>971</v>
      </c>
      <c r="Q53" s="13"/>
      <c r="R53" s="106">
        <v>18.706</v>
      </c>
      <c r="S53" s="46" t="s">
        <v>26</v>
      </c>
      <c r="T53" s="104" t="s">
        <v>28</v>
      </c>
      <c r="U53" s="100" t="s">
        <v>1128</v>
      </c>
      <c r="V53" s="13"/>
      <c r="W53" s="104">
        <v>7.7691999999999997</v>
      </c>
      <c r="X53" s="46" t="s">
        <v>26</v>
      </c>
      <c r="Y53" s="100" t="s">
        <v>1083</v>
      </c>
      <c r="Z53" s="13"/>
      <c r="AA53" s="106">
        <v>91.1</v>
      </c>
      <c r="AB53" s="53"/>
      <c r="AC53" s="106">
        <v>87.1</v>
      </c>
      <c r="AD53" s="53"/>
      <c r="AE53" s="104">
        <v>76.900000000000006</v>
      </c>
      <c r="AF53" s="101"/>
      <c r="AG53" s="100" t="s">
        <v>1187</v>
      </c>
      <c r="AH53" s="50"/>
      <c r="AI53" s="46">
        <v>2.6525392853363199</v>
      </c>
      <c r="AJ53" s="51"/>
      <c r="AK53" s="108">
        <v>2.4500000000000002</v>
      </c>
      <c r="AL53" s="101"/>
      <c r="AM53" s="106">
        <v>8.4166666666666661</v>
      </c>
      <c r="AN53" s="53"/>
      <c r="AO53" s="108">
        <v>4.1333333333333337</v>
      </c>
      <c r="AP53" s="53"/>
      <c r="AQ53" s="104">
        <v>18.75</v>
      </c>
      <c r="AR53" s="51"/>
      <c r="AS53" s="108">
        <v>2.9411764705882351</v>
      </c>
      <c r="AT53" s="62"/>
      <c r="AU53" s="108">
        <v>97.058823529411768</v>
      </c>
      <c r="AV53" s="101"/>
      <c r="AW53" s="107">
        <v>5800</v>
      </c>
    </row>
    <row r="54" spans="1:49" s="54" customFormat="1" ht="15.75" customHeight="1" x14ac:dyDescent="0.2">
      <c r="A54" s="8" t="s">
        <v>547</v>
      </c>
      <c r="B54" s="8" t="s">
        <v>548</v>
      </c>
      <c r="D54" s="104">
        <v>8.9285999999999994</v>
      </c>
      <c r="E54" s="46" t="s">
        <v>27</v>
      </c>
      <c r="F54" s="104" t="s">
        <v>28</v>
      </c>
      <c r="G54" s="86" t="s">
        <v>988</v>
      </c>
      <c r="H54" s="13"/>
      <c r="I54" s="111">
        <v>0.43064000000000002</v>
      </c>
      <c r="J54" s="46" t="s">
        <v>29</v>
      </c>
      <c r="K54" s="108" t="s">
        <v>966</v>
      </c>
      <c r="L54" s="47"/>
      <c r="M54" s="106">
        <v>6.7683</v>
      </c>
      <c r="N54" s="46" t="s">
        <v>27</v>
      </c>
      <c r="O54" s="104" t="s">
        <v>28</v>
      </c>
      <c r="P54" s="100" t="s">
        <v>977</v>
      </c>
      <c r="Q54" s="13"/>
      <c r="R54" s="104">
        <v>28.221399999999999</v>
      </c>
      <c r="S54" s="46" t="s">
        <v>26</v>
      </c>
      <c r="T54" s="108" t="s">
        <v>966</v>
      </c>
      <c r="U54" s="100" t="s">
        <v>1031</v>
      </c>
      <c r="V54" s="13"/>
      <c r="W54" s="108">
        <v>13.170500000000001</v>
      </c>
      <c r="X54" s="46" t="s">
        <v>26</v>
      </c>
      <c r="Y54" s="100" t="s">
        <v>1024</v>
      </c>
      <c r="Z54" s="13"/>
      <c r="AA54" s="106">
        <v>87.2</v>
      </c>
      <c r="AB54" s="53"/>
      <c r="AC54" s="106">
        <v>85.8</v>
      </c>
      <c r="AD54" s="53"/>
      <c r="AE54" s="104">
        <v>75.099999999999994</v>
      </c>
      <c r="AF54" s="101"/>
      <c r="AG54" s="100" t="s">
        <v>1188</v>
      </c>
      <c r="AH54" s="50"/>
      <c r="AI54" s="46">
        <v>1.14620754690634</v>
      </c>
      <c r="AJ54" s="51"/>
      <c r="AK54" s="108">
        <v>2.4666666666666668</v>
      </c>
      <c r="AL54" s="101"/>
      <c r="AM54" s="104">
        <v>14.3</v>
      </c>
      <c r="AN54" s="53"/>
      <c r="AO54" s="108">
        <v>4.2333333333333334</v>
      </c>
      <c r="AP54" s="53"/>
      <c r="AQ54" s="104">
        <v>17.649999999999999</v>
      </c>
      <c r="AR54" s="51"/>
      <c r="AS54" s="108">
        <v>2.5036818851251841</v>
      </c>
      <c r="AT54" s="62"/>
      <c r="AU54" s="108">
        <v>97.496318114874811</v>
      </c>
      <c r="AV54" s="101"/>
      <c r="AW54" s="107">
        <v>7600</v>
      </c>
    </row>
    <row r="55" spans="1:49" s="54" customFormat="1" ht="15.75" customHeight="1" x14ac:dyDescent="0.2">
      <c r="A55" s="8" t="s">
        <v>585</v>
      </c>
      <c r="B55" s="8" t="s">
        <v>586</v>
      </c>
      <c r="D55" s="104">
        <v>8.8521000000000001</v>
      </c>
      <c r="E55" s="46" t="s">
        <v>27</v>
      </c>
      <c r="F55" s="104" t="s">
        <v>28</v>
      </c>
      <c r="G55" s="86" t="s">
        <v>992</v>
      </c>
      <c r="H55" s="13"/>
      <c r="I55" s="110">
        <v>0.28555000000000003</v>
      </c>
      <c r="J55" s="46" t="s">
        <v>26</v>
      </c>
      <c r="K55" s="104" t="s">
        <v>28</v>
      </c>
      <c r="L55" s="47"/>
      <c r="M55" s="106">
        <v>5.8407999999999998</v>
      </c>
      <c r="N55" s="46" t="s">
        <v>29</v>
      </c>
      <c r="O55" s="108" t="s">
        <v>966</v>
      </c>
      <c r="P55" s="100" t="s">
        <v>1118</v>
      </c>
      <c r="Q55" s="13"/>
      <c r="R55" s="106">
        <v>13.005599999999999</v>
      </c>
      <c r="S55" s="46" t="s">
        <v>26</v>
      </c>
      <c r="T55" s="104" t="s">
        <v>28</v>
      </c>
      <c r="U55" s="100" t="s">
        <v>999</v>
      </c>
      <c r="V55" s="13"/>
      <c r="W55" s="104">
        <v>7.8139000000000003</v>
      </c>
      <c r="X55" s="46" t="s">
        <v>29</v>
      </c>
      <c r="Y55" s="100" t="s">
        <v>1076</v>
      </c>
      <c r="Z55" s="13"/>
      <c r="AA55" s="46" t="s">
        <v>1057</v>
      </c>
      <c r="AB55" s="53"/>
      <c r="AC55" s="46" t="s">
        <v>1057</v>
      </c>
      <c r="AD55" s="53"/>
      <c r="AE55" s="46" t="s">
        <v>1057</v>
      </c>
      <c r="AF55" s="101"/>
      <c r="AG55" s="100" t="s">
        <v>1187</v>
      </c>
      <c r="AH55" s="50"/>
      <c r="AI55" s="46">
        <v>1.71200048551244</v>
      </c>
      <c r="AJ55" s="51"/>
      <c r="AK55" s="108">
        <v>2.4833333333333334</v>
      </c>
      <c r="AL55" s="101"/>
      <c r="AM55" s="104">
        <v>14.283333333333333</v>
      </c>
      <c r="AN55" s="53"/>
      <c r="AO55" s="108">
        <v>4.1500000000000004</v>
      </c>
      <c r="AP55" s="53"/>
      <c r="AQ55" s="104">
        <v>16.850000000000001</v>
      </c>
      <c r="AR55" s="51"/>
      <c r="AS55" s="108">
        <v>0</v>
      </c>
      <c r="AT55" s="62"/>
      <c r="AU55" s="108">
        <v>100</v>
      </c>
      <c r="AV55" s="101"/>
      <c r="AW55" s="107">
        <v>5900</v>
      </c>
    </row>
    <row r="56" spans="1:49" s="54" customFormat="1" ht="15.75" customHeight="1" x14ac:dyDescent="0.2">
      <c r="A56" s="8" t="s">
        <v>597</v>
      </c>
      <c r="B56" s="8" t="s">
        <v>598</v>
      </c>
      <c r="D56" s="104">
        <v>9.1644000000000005</v>
      </c>
      <c r="E56" s="46" t="s">
        <v>27</v>
      </c>
      <c r="F56" s="108" t="s">
        <v>966</v>
      </c>
      <c r="G56" s="86" t="s">
        <v>1007</v>
      </c>
      <c r="H56" s="13"/>
      <c r="I56" s="110">
        <v>0.21138000000000001</v>
      </c>
      <c r="J56" s="46" t="s">
        <v>27</v>
      </c>
      <c r="K56" s="106" t="s">
        <v>30</v>
      </c>
      <c r="L56" s="47"/>
      <c r="M56" s="106">
        <v>5.9255000000000004</v>
      </c>
      <c r="N56" s="46" t="s">
        <v>26</v>
      </c>
      <c r="O56" s="104" t="s">
        <v>28</v>
      </c>
      <c r="P56" s="100" t="s">
        <v>1018</v>
      </c>
      <c r="Q56" s="13"/>
      <c r="R56" s="104">
        <v>22.985900000000001</v>
      </c>
      <c r="S56" s="46" t="s">
        <v>26</v>
      </c>
      <c r="T56" s="104" t="s">
        <v>28</v>
      </c>
      <c r="U56" s="100" t="s">
        <v>1110</v>
      </c>
      <c r="V56" s="13"/>
      <c r="W56" s="108">
        <v>12.567</v>
      </c>
      <c r="X56" s="46" t="s">
        <v>26</v>
      </c>
      <c r="Y56" s="100" t="s">
        <v>1000</v>
      </c>
      <c r="Z56" s="13"/>
      <c r="AA56" s="104">
        <v>81</v>
      </c>
      <c r="AB56" s="53"/>
      <c r="AC56" s="104">
        <v>79.599999999999994</v>
      </c>
      <c r="AD56" s="53"/>
      <c r="AE56" s="104">
        <v>76.900000000000006</v>
      </c>
      <c r="AF56" s="101"/>
      <c r="AG56" s="100" t="s">
        <v>1188</v>
      </c>
      <c r="AH56" s="50"/>
      <c r="AI56" s="46">
        <v>1.1926711249897199</v>
      </c>
      <c r="AJ56" s="51"/>
      <c r="AK56" s="104">
        <v>2</v>
      </c>
      <c r="AL56" s="101"/>
      <c r="AM56" s="104">
        <v>10.9</v>
      </c>
      <c r="AN56" s="53"/>
      <c r="AO56" s="108">
        <v>4.1833333333333336</v>
      </c>
      <c r="AP56" s="53"/>
      <c r="AQ56" s="104">
        <v>17.983333333333334</v>
      </c>
      <c r="AR56" s="51"/>
      <c r="AS56" s="108">
        <v>2.5036818851251841</v>
      </c>
      <c r="AT56" s="62"/>
      <c r="AU56" s="108">
        <v>97.496318114874811</v>
      </c>
      <c r="AV56" s="101"/>
      <c r="AW56" s="107">
        <v>6600</v>
      </c>
    </row>
    <row r="57" spans="1:49" s="36" customFormat="1" ht="12.75" customHeight="1" x14ac:dyDescent="0.2">
      <c r="A57" s="20"/>
      <c r="B57" s="38"/>
      <c r="C57" s="21"/>
      <c r="D57" s="39"/>
      <c r="E57" s="40"/>
      <c r="F57" s="41"/>
      <c r="G57" s="41"/>
      <c r="H57" s="34"/>
      <c r="I57" s="42"/>
      <c r="J57" s="40"/>
      <c r="K57" s="41"/>
      <c r="L57" s="34"/>
      <c r="M57" s="42"/>
      <c r="N57" s="40"/>
      <c r="O57" s="43"/>
      <c r="P57" s="41"/>
      <c r="Q57" s="35"/>
      <c r="S57" s="40"/>
      <c r="T57" s="41"/>
      <c r="U57" s="41"/>
      <c r="V57" s="35"/>
      <c r="W57" s="43"/>
      <c r="X57" s="35"/>
      <c r="Y57" s="44"/>
      <c r="Z57" s="48"/>
      <c r="AA57" s="39"/>
      <c r="AB57" s="40"/>
      <c r="AC57" s="41"/>
      <c r="AD57" s="35"/>
      <c r="AE57" s="43"/>
      <c r="AF57" s="34"/>
      <c r="AG57" s="43"/>
      <c r="AH57" s="34"/>
      <c r="AI57" s="43"/>
      <c r="AJ57" s="35"/>
      <c r="AK57" s="40"/>
      <c r="AL57" s="34"/>
      <c r="AM57" s="40"/>
      <c r="AN57" s="35"/>
      <c r="AO57" s="44"/>
      <c r="AP57" s="35"/>
      <c r="AQ57" s="44"/>
      <c r="AR57" s="34"/>
      <c r="AS57" s="44"/>
      <c r="AT57" s="61"/>
      <c r="AU57" s="44"/>
      <c r="AV57" s="35"/>
      <c r="AW57" s="44"/>
    </row>
    <row r="58" spans="1:49" s="36" customFormat="1" ht="15.75" customHeight="1" x14ac:dyDescent="0.2">
      <c r="A58" s="74"/>
      <c r="B58" s="75" t="s">
        <v>957</v>
      </c>
      <c r="C58" s="21"/>
      <c r="D58" s="76"/>
      <c r="E58" s="76"/>
      <c r="F58" s="76"/>
      <c r="G58" s="76"/>
      <c r="H58" s="77"/>
      <c r="I58" s="76"/>
      <c r="J58" s="76"/>
      <c r="K58" s="76"/>
      <c r="L58" s="78"/>
      <c r="M58" s="76"/>
      <c r="N58" s="76"/>
      <c r="O58" s="76"/>
      <c r="P58" s="76"/>
      <c r="Q58" s="77"/>
      <c r="R58" s="76"/>
      <c r="S58" s="76"/>
      <c r="T58" s="79"/>
      <c r="U58" s="79"/>
      <c r="V58" s="80"/>
      <c r="W58" s="79"/>
      <c r="X58" s="21"/>
      <c r="Y58" s="79"/>
      <c r="Z58" s="48"/>
      <c r="AA58" s="79"/>
      <c r="AB58" s="76"/>
      <c r="AC58" s="79"/>
      <c r="AD58" s="21"/>
      <c r="AE58" s="79"/>
      <c r="AF58" s="21"/>
      <c r="AG58" s="81"/>
      <c r="AH58" s="21"/>
      <c r="AI58" s="81"/>
      <c r="AJ58" s="21"/>
      <c r="AK58" s="81"/>
      <c r="AM58" s="81"/>
      <c r="AO58" s="81"/>
      <c r="AQ58" s="81"/>
      <c r="AS58" s="81"/>
      <c r="AU58" s="81"/>
      <c r="AW58" s="81"/>
    </row>
    <row r="59" spans="1:49" s="54" customFormat="1" ht="15.75" customHeight="1" x14ac:dyDescent="0.2">
      <c r="A59" s="8" t="s">
        <v>65</v>
      </c>
      <c r="B59" s="8" t="s">
        <v>66</v>
      </c>
      <c r="D59" s="104">
        <v>9.9507999999999992</v>
      </c>
      <c r="E59" s="46" t="s">
        <v>27</v>
      </c>
      <c r="F59" s="104" t="s">
        <v>28</v>
      </c>
      <c r="G59" s="86" t="s">
        <v>987</v>
      </c>
      <c r="H59" s="13"/>
      <c r="I59" s="111">
        <v>0.44183</v>
      </c>
      <c r="J59" s="46" t="s">
        <v>26</v>
      </c>
      <c r="K59" s="104" t="s">
        <v>28</v>
      </c>
      <c r="L59" s="47"/>
      <c r="M59" s="108">
        <v>11.7822</v>
      </c>
      <c r="N59" s="46" t="s">
        <v>27</v>
      </c>
      <c r="O59" s="104" t="s">
        <v>28</v>
      </c>
      <c r="P59" s="100" t="s">
        <v>985</v>
      </c>
      <c r="Q59" s="13"/>
      <c r="R59" s="108">
        <v>39.412700000000001</v>
      </c>
      <c r="S59" s="46" t="s">
        <v>29</v>
      </c>
      <c r="T59" s="108" t="s">
        <v>966</v>
      </c>
      <c r="U59" s="100" t="s">
        <v>1036</v>
      </c>
      <c r="V59" s="13"/>
      <c r="W59" s="108">
        <v>14.7791</v>
      </c>
      <c r="X59" s="46" t="s">
        <v>26</v>
      </c>
      <c r="Y59" s="100" t="s">
        <v>975</v>
      </c>
      <c r="Z59" s="13"/>
      <c r="AA59" s="46" t="s">
        <v>1057</v>
      </c>
      <c r="AB59" s="53"/>
      <c r="AC59" s="46" t="s">
        <v>1057</v>
      </c>
      <c r="AD59" s="53"/>
      <c r="AE59" s="46" t="s">
        <v>1057</v>
      </c>
      <c r="AF59" s="101"/>
      <c r="AG59" s="100" t="s">
        <v>1187</v>
      </c>
      <c r="AH59" s="50"/>
      <c r="AI59" s="46">
        <v>0.82398196722216999</v>
      </c>
      <c r="AJ59" s="51"/>
      <c r="AK59" s="106">
        <v>1.2666666666666666</v>
      </c>
      <c r="AL59" s="101"/>
      <c r="AM59" s="104">
        <v>11.033333333333333</v>
      </c>
      <c r="AN59" s="53"/>
      <c r="AO59" s="104">
        <v>3.7666666666666666</v>
      </c>
      <c r="AP59" s="53"/>
      <c r="AQ59" s="106">
        <v>12.4</v>
      </c>
      <c r="AR59" s="51"/>
      <c r="AS59" s="108">
        <v>4.2328042328042326</v>
      </c>
      <c r="AT59" s="62"/>
      <c r="AU59" s="108">
        <v>95.767195767195773</v>
      </c>
      <c r="AV59" s="101"/>
      <c r="AW59" s="105">
        <v>9500</v>
      </c>
    </row>
    <row r="60" spans="1:49" s="54" customFormat="1" ht="15.75" customHeight="1" x14ac:dyDescent="0.2">
      <c r="A60" s="8" t="s">
        <v>67</v>
      </c>
      <c r="B60" s="8" t="s">
        <v>68</v>
      </c>
      <c r="D60" s="104">
        <v>10.3576</v>
      </c>
      <c r="E60" s="46" t="s">
        <v>27</v>
      </c>
      <c r="F60" s="108" t="s">
        <v>966</v>
      </c>
      <c r="G60" s="86" t="s">
        <v>1002</v>
      </c>
      <c r="H60" s="13"/>
      <c r="I60" s="111">
        <v>0.36137999999999998</v>
      </c>
      <c r="J60" s="46" t="s">
        <v>26</v>
      </c>
      <c r="K60" s="104" t="s">
        <v>28</v>
      </c>
      <c r="L60" s="47"/>
      <c r="M60" s="108">
        <v>11.077500000000001</v>
      </c>
      <c r="N60" s="46" t="s">
        <v>27</v>
      </c>
      <c r="O60" s="104" t="s">
        <v>28</v>
      </c>
      <c r="P60" s="100" t="s">
        <v>1064</v>
      </c>
      <c r="Q60" s="13"/>
      <c r="R60" s="104">
        <v>27.383299999999998</v>
      </c>
      <c r="S60" s="46" t="s">
        <v>27</v>
      </c>
      <c r="T60" s="106" t="s">
        <v>30</v>
      </c>
      <c r="U60" s="100" t="s">
        <v>1032</v>
      </c>
      <c r="V60" s="13"/>
      <c r="W60" s="104">
        <v>11.080399999999999</v>
      </c>
      <c r="X60" s="46" t="s">
        <v>27</v>
      </c>
      <c r="Y60" s="100" t="s">
        <v>1052</v>
      </c>
      <c r="Z60" s="13"/>
      <c r="AA60" s="108">
        <v>68.599999999999994</v>
      </c>
      <c r="AB60" s="53"/>
      <c r="AC60" s="108">
        <v>69.2</v>
      </c>
      <c r="AD60" s="53"/>
      <c r="AE60" s="104">
        <v>76.599999999999994</v>
      </c>
      <c r="AF60" s="101"/>
      <c r="AG60" s="100" t="s">
        <v>1187</v>
      </c>
      <c r="AH60" s="50"/>
      <c r="AI60" s="46">
        <v>1.2142995587936301</v>
      </c>
      <c r="AJ60" s="51"/>
      <c r="AK60" s="104">
        <v>2.2666666666666666</v>
      </c>
      <c r="AL60" s="101"/>
      <c r="AM60" s="106">
        <v>9.9666666666666668</v>
      </c>
      <c r="AN60" s="53"/>
      <c r="AO60" s="104">
        <v>3.95</v>
      </c>
      <c r="AP60" s="53"/>
      <c r="AQ60" s="106">
        <v>13.383333333333333</v>
      </c>
      <c r="AR60" s="51"/>
      <c r="AS60" s="104">
        <v>5.2486187845303869</v>
      </c>
      <c r="AT60" s="62"/>
      <c r="AU60" s="104">
        <v>94.751381215469607</v>
      </c>
      <c r="AV60" s="101"/>
      <c r="AW60" s="105">
        <v>8500</v>
      </c>
    </row>
    <row r="61" spans="1:49" s="54" customFormat="1" ht="15.75" customHeight="1" x14ac:dyDescent="0.2">
      <c r="A61" s="8" t="s">
        <v>98</v>
      </c>
      <c r="B61" s="8" t="s">
        <v>99</v>
      </c>
      <c r="D61" s="104">
        <v>9.3442000000000007</v>
      </c>
      <c r="E61" s="46" t="s">
        <v>27</v>
      </c>
      <c r="F61" s="104" t="s">
        <v>28</v>
      </c>
      <c r="G61" s="86" t="s">
        <v>999</v>
      </c>
      <c r="H61" s="13"/>
      <c r="I61" s="111">
        <v>0.40869</v>
      </c>
      <c r="J61" s="46" t="s">
        <v>27</v>
      </c>
      <c r="K61" s="104" t="s">
        <v>28</v>
      </c>
      <c r="L61" s="47"/>
      <c r="M61" s="108">
        <v>14.471500000000001</v>
      </c>
      <c r="N61" s="46" t="s">
        <v>27</v>
      </c>
      <c r="O61" s="104" t="s">
        <v>28</v>
      </c>
      <c r="P61" s="100" t="s">
        <v>993</v>
      </c>
      <c r="Q61" s="13"/>
      <c r="R61" s="108">
        <v>38.996200000000002</v>
      </c>
      <c r="S61" s="46" t="s">
        <v>27</v>
      </c>
      <c r="T61" s="104" t="s">
        <v>28</v>
      </c>
      <c r="U61" s="100" t="s">
        <v>1032</v>
      </c>
      <c r="V61" s="13"/>
      <c r="W61" s="108">
        <v>16.453099999999999</v>
      </c>
      <c r="X61" s="46" t="s">
        <v>26</v>
      </c>
      <c r="Y61" s="100" t="s">
        <v>1032</v>
      </c>
      <c r="Z61" s="13"/>
      <c r="AA61" s="108">
        <v>65.599999999999994</v>
      </c>
      <c r="AB61" s="53"/>
      <c r="AC61" s="108">
        <v>62</v>
      </c>
      <c r="AD61" s="53"/>
      <c r="AE61" s="104">
        <v>75.2</v>
      </c>
      <c r="AF61" s="101"/>
      <c r="AG61" s="100" t="s">
        <v>1187</v>
      </c>
      <c r="AH61" s="50"/>
      <c r="AI61" s="46">
        <v>1.0979921382037501</v>
      </c>
      <c r="AJ61" s="51"/>
      <c r="AK61" s="106">
        <v>1.85</v>
      </c>
      <c r="AL61" s="101"/>
      <c r="AM61" s="104">
        <v>11.25</v>
      </c>
      <c r="AN61" s="53"/>
      <c r="AO61" s="46" t="s">
        <v>1057</v>
      </c>
      <c r="AP61" s="53"/>
      <c r="AQ61" s="46" t="s">
        <v>1057</v>
      </c>
      <c r="AR61" s="51"/>
      <c r="AS61" s="104">
        <v>7.9207920792079207</v>
      </c>
      <c r="AT61" s="62"/>
      <c r="AU61" s="104">
        <v>92.079207920792086</v>
      </c>
      <c r="AV61" s="101"/>
      <c r="AW61" s="105">
        <v>8400</v>
      </c>
    </row>
    <row r="62" spans="1:49" s="54" customFormat="1" ht="15.75" customHeight="1" x14ac:dyDescent="0.2">
      <c r="A62" s="8" t="s">
        <v>140</v>
      </c>
      <c r="B62" s="8" t="s">
        <v>141</v>
      </c>
      <c r="D62" s="106">
        <v>7.9668000000000001</v>
      </c>
      <c r="E62" s="46" t="s">
        <v>27</v>
      </c>
      <c r="F62" s="106" t="s">
        <v>30</v>
      </c>
      <c r="G62" s="86" t="s">
        <v>999</v>
      </c>
      <c r="H62" s="13"/>
      <c r="I62" s="110">
        <v>0.29984</v>
      </c>
      <c r="J62" s="46" t="s">
        <v>26</v>
      </c>
      <c r="K62" s="106" t="s">
        <v>30</v>
      </c>
      <c r="L62" s="47"/>
      <c r="M62" s="108">
        <v>10.3462</v>
      </c>
      <c r="N62" s="46" t="s">
        <v>27</v>
      </c>
      <c r="O62" s="106" t="s">
        <v>30</v>
      </c>
      <c r="P62" s="100" t="s">
        <v>971</v>
      </c>
      <c r="Q62" s="13"/>
      <c r="R62" s="108">
        <v>45.479500000000002</v>
      </c>
      <c r="S62" s="46" t="s">
        <v>27</v>
      </c>
      <c r="T62" s="108" t="s">
        <v>966</v>
      </c>
      <c r="U62" s="100" t="s">
        <v>1002</v>
      </c>
      <c r="V62" s="13"/>
      <c r="W62" s="104">
        <v>8.6083999999999996</v>
      </c>
      <c r="X62" s="46" t="s">
        <v>26</v>
      </c>
      <c r="Y62" s="100" t="s">
        <v>1149</v>
      </c>
      <c r="Z62" s="13"/>
      <c r="AA62" s="108">
        <v>72.2</v>
      </c>
      <c r="AB62" s="53"/>
      <c r="AC62" s="108">
        <v>70.7</v>
      </c>
      <c r="AD62" s="53"/>
      <c r="AE62" s="104">
        <v>77.3</v>
      </c>
      <c r="AF62" s="101"/>
      <c r="AG62" s="100" t="s">
        <v>1187</v>
      </c>
      <c r="AH62" s="50"/>
      <c r="AI62" s="46">
        <v>1.0496559823284399</v>
      </c>
      <c r="AJ62" s="51"/>
      <c r="AK62" s="104">
        <v>1.95</v>
      </c>
      <c r="AL62" s="101"/>
      <c r="AM62" s="104">
        <v>11.116666666666667</v>
      </c>
      <c r="AN62" s="53"/>
      <c r="AO62" s="104">
        <v>3.8666666666666667</v>
      </c>
      <c r="AP62" s="53"/>
      <c r="AQ62" s="106">
        <v>12.866666666666667</v>
      </c>
      <c r="AR62" s="51"/>
      <c r="AS62" s="104">
        <v>7.3170731707317067</v>
      </c>
      <c r="AT62" s="62"/>
      <c r="AU62" s="104">
        <v>92.682926829268297</v>
      </c>
      <c r="AV62" s="101"/>
      <c r="AW62" s="107">
        <v>7900</v>
      </c>
    </row>
    <row r="63" spans="1:49" s="54" customFormat="1" ht="15.75" customHeight="1" x14ac:dyDescent="0.2">
      <c r="A63" s="8" t="s">
        <v>155</v>
      </c>
      <c r="B63" s="8" t="s">
        <v>156</v>
      </c>
      <c r="D63" s="104">
        <v>9.5652000000000008</v>
      </c>
      <c r="E63" s="46" t="s">
        <v>27</v>
      </c>
      <c r="F63" s="104" t="s">
        <v>28</v>
      </c>
      <c r="G63" s="86" t="s">
        <v>987</v>
      </c>
      <c r="H63" s="13"/>
      <c r="I63" s="111">
        <v>0.36764999999999998</v>
      </c>
      <c r="J63" s="46" t="s">
        <v>27</v>
      </c>
      <c r="K63" s="104" t="s">
        <v>28</v>
      </c>
      <c r="L63" s="47"/>
      <c r="M63" s="108">
        <v>11.226000000000001</v>
      </c>
      <c r="N63" s="46" t="s">
        <v>29</v>
      </c>
      <c r="O63" s="108" t="s">
        <v>966</v>
      </c>
      <c r="P63" s="100" t="s">
        <v>1010</v>
      </c>
      <c r="Q63" s="13"/>
      <c r="R63" s="108">
        <v>45.4998</v>
      </c>
      <c r="S63" s="46" t="s">
        <v>27</v>
      </c>
      <c r="T63" s="108" t="s">
        <v>966</v>
      </c>
      <c r="U63" s="100" t="s">
        <v>967</v>
      </c>
      <c r="V63" s="13"/>
      <c r="W63" s="104">
        <v>10.766500000000001</v>
      </c>
      <c r="X63" s="46" t="s">
        <v>27</v>
      </c>
      <c r="Y63" s="100" t="s">
        <v>969</v>
      </c>
      <c r="Z63" s="13"/>
      <c r="AA63" s="46" t="s">
        <v>1057</v>
      </c>
      <c r="AB63" s="53"/>
      <c r="AC63" s="46" t="s">
        <v>1057</v>
      </c>
      <c r="AD63" s="53"/>
      <c r="AE63" s="46" t="s">
        <v>1057</v>
      </c>
      <c r="AF63" s="101"/>
      <c r="AG63" s="100" t="s">
        <v>1187</v>
      </c>
      <c r="AH63" s="50"/>
      <c r="AI63" s="46">
        <v>0.67087826256799998</v>
      </c>
      <c r="AJ63" s="51"/>
      <c r="AK63" s="106">
        <v>1.4833333333333334</v>
      </c>
      <c r="AL63" s="101"/>
      <c r="AM63" s="106">
        <v>9.0833333333333339</v>
      </c>
      <c r="AN63" s="53"/>
      <c r="AO63" s="106">
        <v>3.5833333333333335</v>
      </c>
      <c r="AP63" s="53"/>
      <c r="AQ63" s="106">
        <v>12.8</v>
      </c>
      <c r="AR63" s="51"/>
      <c r="AS63" s="104">
        <v>7.4534161490683228</v>
      </c>
      <c r="AT63" s="62"/>
      <c r="AU63" s="104">
        <v>92.546583850931668</v>
      </c>
      <c r="AV63" s="101"/>
      <c r="AW63" s="105">
        <v>8700</v>
      </c>
    </row>
    <row r="64" spans="1:49" s="54" customFormat="1" ht="15.75" customHeight="1" x14ac:dyDescent="0.2">
      <c r="A64" s="8" t="s">
        <v>167</v>
      </c>
      <c r="B64" s="8" t="s">
        <v>168</v>
      </c>
      <c r="D64" s="106">
        <v>7.8891999999999998</v>
      </c>
      <c r="E64" s="46" t="s">
        <v>27</v>
      </c>
      <c r="F64" s="104" t="s">
        <v>28</v>
      </c>
      <c r="G64" s="86" t="s">
        <v>1011</v>
      </c>
      <c r="H64" s="13"/>
      <c r="I64" s="111">
        <v>0.43987999999999999</v>
      </c>
      <c r="J64" s="46" t="s">
        <v>26</v>
      </c>
      <c r="K64" s="108" t="s">
        <v>966</v>
      </c>
      <c r="L64" s="47"/>
      <c r="M64" s="108">
        <v>13.908300000000001</v>
      </c>
      <c r="N64" s="46" t="s">
        <v>27</v>
      </c>
      <c r="O64" s="104" t="s">
        <v>28</v>
      </c>
      <c r="P64" s="100" t="s">
        <v>979</v>
      </c>
      <c r="Q64" s="13"/>
      <c r="R64" s="108">
        <v>51.725200000000001</v>
      </c>
      <c r="S64" s="46" t="s">
        <v>27</v>
      </c>
      <c r="T64" s="104" t="s">
        <v>28</v>
      </c>
      <c r="U64" s="100" t="s">
        <v>1011</v>
      </c>
      <c r="V64" s="13"/>
      <c r="W64" s="108">
        <v>13.9968</v>
      </c>
      <c r="X64" s="46" t="s">
        <v>26</v>
      </c>
      <c r="Y64" s="100" t="s">
        <v>1018</v>
      </c>
      <c r="Z64" s="13"/>
      <c r="AA64" s="108">
        <v>64.900000000000006</v>
      </c>
      <c r="AB64" s="53"/>
      <c r="AC64" s="108">
        <v>70</v>
      </c>
      <c r="AD64" s="53"/>
      <c r="AE64" s="104">
        <v>73.8</v>
      </c>
      <c r="AF64" s="101"/>
      <c r="AG64" s="100" t="s">
        <v>1187</v>
      </c>
      <c r="AH64" s="50"/>
      <c r="AI64" s="46">
        <v>1.31667846388104</v>
      </c>
      <c r="AJ64" s="51"/>
      <c r="AK64" s="104">
        <v>2.2333333333333334</v>
      </c>
      <c r="AL64" s="101"/>
      <c r="AM64" s="106">
        <v>9.6833333333333336</v>
      </c>
      <c r="AN64" s="53"/>
      <c r="AO64" s="104">
        <v>3.9</v>
      </c>
      <c r="AP64" s="53"/>
      <c r="AQ64" s="106">
        <v>13.366666666666667</v>
      </c>
      <c r="AR64" s="51"/>
      <c r="AS64" s="104">
        <v>9.0909090909090917</v>
      </c>
      <c r="AT64" s="62"/>
      <c r="AU64" s="104">
        <v>90.909090909090907</v>
      </c>
      <c r="AV64" s="101"/>
      <c r="AW64" s="107">
        <v>7600</v>
      </c>
    </row>
    <row r="65" spans="1:49" s="54" customFormat="1" ht="15.75" customHeight="1" x14ac:dyDescent="0.2">
      <c r="A65" s="8" t="s">
        <v>207</v>
      </c>
      <c r="B65" s="8" t="s">
        <v>208</v>
      </c>
      <c r="D65" s="106">
        <v>8.4603000000000002</v>
      </c>
      <c r="E65" s="46" t="s">
        <v>27</v>
      </c>
      <c r="F65" s="104" t="s">
        <v>28</v>
      </c>
      <c r="G65" s="86" t="s">
        <v>995</v>
      </c>
      <c r="H65" s="13"/>
      <c r="I65" s="111">
        <v>0.36793999999999999</v>
      </c>
      <c r="J65" s="46" t="s">
        <v>26</v>
      </c>
      <c r="K65" s="108" t="s">
        <v>966</v>
      </c>
      <c r="L65" s="47"/>
      <c r="M65" s="104">
        <v>8.9385999999999992</v>
      </c>
      <c r="N65" s="46" t="s">
        <v>27</v>
      </c>
      <c r="O65" s="104" t="s">
        <v>28</v>
      </c>
      <c r="P65" s="100" t="s">
        <v>988</v>
      </c>
      <c r="Q65" s="13"/>
      <c r="R65" s="108">
        <v>31.525500000000001</v>
      </c>
      <c r="S65" s="46" t="s">
        <v>27</v>
      </c>
      <c r="T65" s="104" t="s">
        <v>28</v>
      </c>
      <c r="U65" s="100" t="s">
        <v>1006</v>
      </c>
      <c r="V65" s="13"/>
      <c r="W65" s="104">
        <v>8.0854999999999997</v>
      </c>
      <c r="X65" s="46" t="s">
        <v>26</v>
      </c>
      <c r="Y65" s="100" t="s">
        <v>1006</v>
      </c>
      <c r="Z65" s="13"/>
      <c r="AA65" s="104">
        <v>79</v>
      </c>
      <c r="AB65" s="53"/>
      <c r="AC65" s="104">
        <v>75.3</v>
      </c>
      <c r="AD65" s="53"/>
      <c r="AE65" s="104">
        <v>80</v>
      </c>
      <c r="AF65" s="101"/>
      <c r="AG65" s="100" t="s">
        <v>1187</v>
      </c>
      <c r="AH65" s="50"/>
      <c r="AI65" s="46">
        <v>5.5696429906276901</v>
      </c>
      <c r="AJ65" s="51"/>
      <c r="AK65" s="106">
        <v>1.3333333333333333</v>
      </c>
      <c r="AL65" s="101"/>
      <c r="AM65" s="106">
        <v>8.8833333333333329</v>
      </c>
      <c r="AN65" s="53"/>
      <c r="AO65" s="106">
        <v>3.75</v>
      </c>
      <c r="AP65" s="53"/>
      <c r="AQ65" s="104">
        <v>14.883333333333333</v>
      </c>
      <c r="AR65" s="51"/>
      <c r="AS65" s="106">
        <v>13.5678391959799</v>
      </c>
      <c r="AT65" s="62"/>
      <c r="AU65" s="106">
        <v>86.4321608040201</v>
      </c>
      <c r="AV65" s="101"/>
      <c r="AW65" s="105">
        <v>10500</v>
      </c>
    </row>
    <row r="66" spans="1:49" s="54" customFormat="1" ht="15.75" customHeight="1" x14ac:dyDescent="0.2">
      <c r="A66" s="8" t="s">
        <v>211</v>
      </c>
      <c r="B66" s="8" t="s">
        <v>212</v>
      </c>
      <c r="D66" s="104">
        <v>10.243399999999999</v>
      </c>
      <c r="E66" s="46" t="s">
        <v>27</v>
      </c>
      <c r="F66" s="104" t="s">
        <v>28</v>
      </c>
      <c r="G66" s="86" t="s">
        <v>982</v>
      </c>
      <c r="H66" s="13"/>
      <c r="I66" s="110">
        <v>0.31531999999999999</v>
      </c>
      <c r="J66" s="46" t="s">
        <v>26</v>
      </c>
      <c r="K66" s="104" t="s">
        <v>28</v>
      </c>
      <c r="L66" s="47"/>
      <c r="M66" s="104">
        <v>9.4225999999999992</v>
      </c>
      <c r="N66" s="46" t="s">
        <v>27</v>
      </c>
      <c r="O66" s="104" t="s">
        <v>28</v>
      </c>
      <c r="P66" s="100" t="s">
        <v>989</v>
      </c>
      <c r="Q66" s="13"/>
      <c r="R66" s="108">
        <v>38.919400000000003</v>
      </c>
      <c r="S66" s="46" t="s">
        <v>26</v>
      </c>
      <c r="T66" s="108" t="s">
        <v>966</v>
      </c>
      <c r="U66" s="100" t="s">
        <v>993</v>
      </c>
      <c r="V66" s="13"/>
      <c r="W66" s="104">
        <v>9.4040999999999997</v>
      </c>
      <c r="X66" s="46" t="s">
        <v>27</v>
      </c>
      <c r="Y66" s="100" t="s">
        <v>1033</v>
      </c>
      <c r="Z66" s="13"/>
      <c r="AA66" s="108">
        <v>69.400000000000006</v>
      </c>
      <c r="AB66" s="53"/>
      <c r="AC66" s="108">
        <v>66.400000000000006</v>
      </c>
      <c r="AD66" s="53"/>
      <c r="AE66" s="104">
        <v>76.099999999999994</v>
      </c>
      <c r="AF66" s="101"/>
      <c r="AG66" s="100" t="s">
        <v>1187</v>
      </c>
      <c r="AH66" s="50"/>
      <c r="AI66" s="46">
        <v>1.86447916594435</v>
      </c>
      <c r="AJ66" s="51"/>
      <c r="AK66" s="104">
        <v>2.1833333333333331</v>
      </c>
      <c r="AL66" s="101"/>
      <c r="AM66" s="106">
        <v>10</v>
      </c>
      <c r="AN66" s="53"/>
      <c r="AO66" s="106">
        <v>3.75</v>
      </c>
      <c r="AP66" s="53"/>
      <c r="AQ66" s="106">
        <v>14.233333333333333</v>
      </c>
      <c r="AR66" s="51"/>
      <c r="AS66" s="104">
        <v>5.5785123966942152</v>
      </c>
      <c r="AT66" s="62"/>
      <c r="AU66" s="104">
        <v>94.421487603305792</v>
      </c>
      <c r="AV66" s="101"/>
      <c r="AW66" s="105">
        <v>8800</v>
      </c>
    </row>
    <row r="67" spans="1:49" s="54" customFormat="1" ht="15.75" customHeight="1" x14ac:dyDescent="0.2">
      <c r="A67" s="8" t="s">
        <v>221</v>
      </c>
      <c r="B67" s="8" t="s">
        <v>222</v>
      </c>
      <c r="D67" s="104">
        <v>10.605</v>
      </c>
      <c r="E67" s="46" t="s">
        <v>27</v>
      </c>
      <c r="F67" s="108" t="s">
        <v>966</v>
      </c>
      <c r="G67" s="86" t="s">
        <v>1052</v>
      </c>
      <c r="H67" s="13"/>
      <c r="I67" s="110">
        <v>0.2525</v>
      </c>
      <c r="J67" s="46" t="s">
        <v>27</v>
      </c>
      <c r="K67" s="106" t="s">
        <v>30</v>
      </c>
      <c r="L67" s="47"/>
      <c r="M67" s="104">
        <v>8.8478999999999992</v>
      </c>
      <c r="N67" s="46" t="s">
        <v>27</v>
      </c>
      <c r="O67" s="104" t="s">
        <v>28</v>
      </c>
      <c r="P67" s="100" t="s">
        <v>997</v>
      </c>
      <c r="Q67" s="13"/>
      <c r="R67" s="108">
        <v>33.458100000000002</v>
      </c>
      <c r="S67" s="46" t="s">
        <v>27</v>
      </c>
      <c r="T67" s="104" t="s">
        <v>28</v>
      </c>
      <c r="U67" s="100" t="s">
        <v>998</v>
      </c>
      <c r="V67" s="13"/>
      <c r="W67" s="108">
        <v>13.8011</v>
      </c>
      <c r="X67" s="46" t="s">
        <v>27</v>
      </c>
      <c r="Y67" s="100" t="s">
        <v>1082</v>
      </c>
      <c r="Z67" s="13"/>
      <c r="AA67" s="104">
        <v>82.4</v>
      </c>
      <c r="AB67" s="53"/>
      <c r="AC67" s="104">
        <v>83.7</v>
      </c>
      <c r="AD67" s="53"/>
      <c r="AE67" s="106">
        <v>85.8</v>
      </c>
      <c r="AF67" s="101"/>
      <c r="AG67" s="100" t="s">
        <v>1187</v>
      </c>
      <c r="AH67" s="50"/>
      <c r="AI67" s="46">
        <v>0.55029218135765001</v>
      </c>
      <c r="AJ67" s="51"/>
      <c r="AK67" s="104">
        <v>2.2999999999999998</v>
      </c>
      <c r="AL67" s="101"/>
      <c r="AM67" s="104">
        <v>12</v>
      </c>
      <c r="AN67" s="53"/>
      <c r="AO67" s="46" t="s">
        <v>1057</v>
      </c>
      <c r="AP67" s="53"/>
      <c r="AQ67" s="46" t="s">
        <v>1057</v>
      </c>
      <c r="AR67" s="51"/>
      <c r="AS67" s="106">
        <v>11.111111111111111</v>
      </c>
      <c r="AT67" s="62"/>
      <c r="AU67" s="106">
        <v>88.888888888888886</v>
      </c>
      <c r="AV67" s="101"/>
      <c r="AW67" s="105">
        <v>8400</v>
      </c>
    </row>
    <row r="68" spans="1:49" s="54" customFormat="1" ht="15.75" customHeight="1" x14ac:dyDescent="0.2">
      <c r="A68" s="8" t="s">
        <v>237</v>
      </c>
      <c r="B68" s="8" t="s">
        <v>238</v>
      </c>
      <c r="D68" s="104">
        <v>9.0021000000000004</v>
      </c>
      <c r="E68" s="46" t="s">
        <v>27</v>
      </c>
      <c r="F68" s="104" t="s">
        <v>28</v>
      </c>
      <c r="G68" s="86" t="s">
        <v>977</v>
      </c>
      <c r="H68" s="13"/>
      <c r="I68" s="111">
        <v>0.51549999999999996</v>
      </c>
      <c r="J68" s="46" t="s">
        <v>26</v>
      </c>
      <c r="K68" s="104" t="s">
        <v>28</v>
      </c>
      <c r="L68" s="47"/>
      <c r="M68" s="108">
        <v>10.6486</v>
      </c>
      <c r="N68" s="46" t="s">
        <v>27</v>
      </c>
      <c r="O68" s="104" t="s">
        <v>28</v>
      </c>
      <c r="P68" s="100" t="s">
        <v>983</v>
      </c>
      <c r="Q68" s="13"/>
      <c r="R68" s="108">
        <v>31.507300000000001</v>
      </c>
      <c r="S68" s="46" t="s">
        <v>26</v>
      </c>
      <c r="T68" s="104" t="s">
        <v>28</v>
      </c>
      <c r="U68" s="100" t="s">
        <v>1115</v>
      </c>
      <c r="V68" s="13"/>
      <c r="W68" s="108">
        <v>13.0877</v>
      </c>
      <c r="X68" s="46" t="s">
        <v>27</v>
      </c>
      <c r="Y68" s="100" t="s">
        <v>1063</v>
      </c>
      <c r="Z68" s="13"/>
      <c r="AA68" s="46" t="s">
        <v>1057</v>
      </c>
      <c r="AB68" s="53"/>
      <c r="AC68" s="46" t="s">
        <v>1057</v>
      </c>
      <c r="AD68" s="53"/>
      <c r="AE68" s="46" t="s">
        <v>1057</v>
      </c>
      <c r="AF68" s="101"/>
      <c r="AG68" s="100" t="s">
        <v>1187</v>
      </c>
      <c r="AH68" s="50"/>
      <c r="AI68" s="46">
        <v>2.64083855915101</v>
      </c>
      <c r="AJ68" s="51"/>
      <c r="AK68" s="104">
        <v>2.1</v>
      </c>
      <c r="AL68" s="101"/>
      <c r="AM68" s="104">
        <v>11.15</v>
      </c>
      <c r="AN68" s="53"/>
      <c r="AO68" s="106">
        <v>3.6833333333333331</v>
      </c>
      <c r="AP68" s="53"/>
      <c r="AQ68" s="104">
        <v>15.466666666666667</v>
      </c>
      <c r="AR68" s="51"/>
      <c r="AS68" s="108">
        <v>5.1094890510948909</v>
      </c>
      <c r="AT68" s="62"/>
      <c r="AU68" s="108">
        <v>94.890510948905103</v>
      </c>
      <c r="AV68" s="101"/>
      <c r="AW68" s="105">
        <v>8900</v>
      </c>
    </row>
    <row r="69" spans="1:49" s="54" customFormat="1" ht="15.75" customHeight="1" x14ac:dyDescent="0.2">
      <c r="A69" s="8" t="s">
        <v>277</v>
      </c>
      <c r="B69" s="8" t="s">
        <v>278</v>
      </c>
      <c r="D69" s="106">
        <v>6.6311999999999998</v>
      </c>
      <c r="E69" s="46" t="s">
        <v>27</v>
      </c>
      <c r="F69" s="106" t="s">
        <v>30</v>
      </c>
      <c r="G69" s="86" t="s">
        <v>1032</v>
      </c>
      <c r="H69" s="13"/>
      <c r="I69" s="110">
        <v>0.23819000000000001</v>
      </c>
      <c r="J69" s="46" t="s">
        <v>27</v>
      </c>
      <c r="K69" s="104" t="s">
        <v>28</v>
      </c>
      <c r="L69" s="47"/>
      <c r="M69" s="104">
        <v>7.8642000000000003</v>
      </c>
      <c r="N69" s="46" t="s">
        <v>27</v>
      </c>
      <c r="O69" s="104" t="s">
        <v>28</v>
      </c>
      <c r="P69" s="100" t="s">
        <v>1008</v>
      </c>
      <c r="Q69" s="13"/>
      <c r="R69" s="108">
        <v>36.3827</v>
      </c>
      <c r="S69" s="46" t="s">
        <v>26</v>
      </c>
      <c r="T69" s="104" t="s">
        <v>28</v>
      </c>
      <c r="U69" s="100" t="s">
        <v>982</v>
      </c>
      <c r="V69" s="13"/>
      <c r="W69" s="104">
        <v>8.9251000000000005</v>
      </c>
      <c r="X69" s="46" t="s">
        <v>26</v>
      </c>
      <c r="Y69" s="100" t="s">
        <v>1009</v>
      </c>
      <c r="Z69" s="13"/>
      <c r="AA69" s="108">
        <v>71.5</v>
      </c>
      <c r="AB69" s="53"/>
      <c r="AC69" s="108">
        <v>71.900000000000006</v>
      </c>
      <c r="AD69" s="53"/>
      <c r="AE69" s="106">
        <v>81.8</v>
      </c>
      <c r="AF69" s="101"/>
      <c r="AG69" s="100" t="s">
        <v>1187</v>
      </c>
      <c r="AH69" s="50"/>
      <c r="AI69" s="46">
        <v>1.5036958188279499</v>
      </c>
      <c r="AJ69" s="51"/>
      <c r="AK69" s="106">
        <v>1.85</v>
      </c>
      <c r="AL69" s="101"/>
      <c r="AM69" s="106">
        <v>10.466666666666667</v>
      </c>
      <c r="AN69" s="53"/>
      <c r="AO69" s="106">
        <v>3.55</v>
      </c>
      <c r="AP69" s="53"/>
      <c r="AQ69" s="106">
        <v>11.8</v>
      </c>
      <c r="AR69" s="51"/>
      <c r="AS69" s="104">
        <v>8.6455331412103753</v>
      </c>
      <c r="AT69" s="62"/>
      <c r="AU69" s="104">
        <v>91.354466858789635</v>
      </c>
      <c r="AV69" s="101"/>
      <c r="AW69" s="107">
        <v>6300</v>
      </c>
    </row>
    <row r="70" spans="1:49" s="54" customFormat="1" ht="15.75" customHeight="1" x14ac:dyDescent="0.2">
      <c r="A70" s="8" t="s">
        <v>289</v>
      </c>
      <c r="B70" s="8" t="s">
        <v>290</v>
      </c>
      <c r="D70" s="104">
        <v>9.3613999999999997</v>
      </c>
      <c r="E70" s="46" t="s">
        <v>27</v>
      </c>
      <c r="F70" s="104" t="s">
        <v>28</v>
      </c>
      <c r="G70" s="86" t="s">
        <v>977</v>
      </c>
      <c r="H70" s="13"/>
      <c r="I70" s="110">
        <v>0.33267999999999998</v>
      </c>
      <c r="J70" s="46" t="s">
        <v>26</v>
      </c>
      <c r="K70" s="104" t="s">
        <v>28</v>
      </c>
      <c r="L70" s="47"/>
      <c r="M70" s="104">
        <v>8.4475999999999996</v>
      </c>
      <c r="N70" s="46" t="s">
        <v>27</v>
      </c>
      <c r="O70" s="104" t="s">
        <v>28</v>
      </c>
      <c r="P70" s="100" t="s">
        <v>971</v>
      </c>
      <c r="Q70" s="13"/>
      <c r="R70" s="108">
        <v>32.160699999999999</v>
      </c>
      <c r="S70" s="46" t="s">
        <v>26</v>
      </c>
      <c r="T70" s="104" t="s">
        <v>28</v>
      </c>
      <c r="U70" s="100" t="s">
        <v>1011</v>
      </c>
      <c r="V70" s="13"/>
      <c r="W70" s="108">
        <v>14.478</v>
      </c>
      <c r="X70" s="46" t="s">
        <v>27</v>
      </c>
      <c r="Y70" s="100" t="s">
        <v>1158</v>
      </c>
      <c r="Z70" s="13"/>
      <c r="AA70" s="104">
        <v>85</v>
      </c>
      <c r="AB70" s="53"/>
      <c r="AC70" s="106">
        <v>89.5</v>
      </c>
      <c r="AD70" s="53"/>
      <c r="AE70" s="106">
        <v>85.2</v>
      </c>
      <c r="AF70" s="101"/>
      <c r="AG70" s="100" t="s">
        <v>1187</v>
      </c>
      <c r="AH70" s="50"/>
      <c r="AI70" s="46">
        <v>0.50262660608309995</v>
      </c>
      <c r="AJ70" s="51"/>
      <c r="AK70" s="106">
        <v>1.7666666666666666</v>
      </c>
      <c r="AL70" s="101"/>
      <c r="AM70" s="104">
        <v>12.6</v>
      </c>
      <c r="AN70" s="53"/>
      <c r="AO70" s="104">
        <v>3.7833333333333332</v>
      </c>
      <c r="AP70" s="53"/>
      <c r="AQ70" s="104">
        <v>15.583333333333334</v>
      </c>
      <c r="AR70" s="51"/>
      <c r="AS70" s="104">
        <v>6.1538461538461542</v>
      </c>
      <c r="AT70" s="62"/>
      <c r="AU70" s="104">
        <v>93.84615384615384</v>
      </c>
      <c r="AV70" s="101"/>
      <c r="AW70" s="105">
        <v>8500</v>
      </c>
    </row>
    <row r="71" spans="1:49" s="54" customFormat="1" ht="15.75" customHeight="1" x14ac:dyDescent="0.2">
      <c r="A71" s="8" t="s">
        <v>291</v>
      </c>
      <c r="B71" s="8" t="s">
        <v>292</v>
      </c>
      <c r="D71" s="106">
        <v>5.8749000000000002</v>
      </c>
      <c r="E71" s="46" t="s">
        <v>27</v>
      </c>
      <c r="F71" s="106" t="s">
        <v>30</v>
      </c>
      <c r="G71" s="86" t="s">
        <v>1005</v>
      </c>
      <c r="H71" s="13"/>
      <c r="I71" s="110">
        <v>0.22277</v>
      </c>
      <c r="J71" s="46" t="s">
        <v>26</v>
      </c>
      <c r="K71" s="104" t="s">
        <v>28</v>
      </c>
      <c r="L71" s="47"/>
      <c r="M71" s="104">
        <v>7.3384</v>
      </c>
      <c r="N71" s="46" t="s">
        <v>27</v>
      </c>
      <c r="O71" s="104" t="s">
        <v>28</v>
      </c>
      <c r="P71" s="100" t="s">
        <v>972</v>
      </c>
      <c r="Q71" s="13"/>
      <c r="R71" s="108">
        <v>40.847099999999998</v>
      </c>
      <c r="S71" s="46" t="s">
        <v>27</v>
      </c>
      <c r="T71" s="104" t="s">
        <v>28</v>
      </c>
      <c r="U71" s="100" t="s">
        <v>1068</v>
      </c>
      <c r="V71" s="13"/>
      <c r="W71" s="104">
        <v>10.506500000000001</v>
      </c>
      <c r="X71" s="46" t="s">
        <v>26</v>
      </c>
      <c r="Y71" s="100" t="s">
        <v>990</v>
      </c>
      <c r="Z71" s="13"/>
      <c r="AA71" s="104">
        <v>79.2</v>
      </c>
      <c r="AB71" s="53"/>
      <c r="AC71" s="104">
        <v>78.599999999999994</v>
      </c>
      <c r="AD71" s="53"/>
      <c r="AE71" s="104">
        <v>75.099999999999994</v>
      </c>
      <c r="AF71" s="101"/>
      <c r="AG71" s="100" t="s">
        <v>1187</v>
      </c>
      <c r="AH71" s="50"/>
      <c r="AI71" s="46">
        <v>0.62219138388337003</v>
      </c>
      <c r="AJ71" s="51"/>
      <c r="AK71" s="104">
        <v>2.2833333333333332</v>
      </c>
      <c r="AL71" s="101"/>
      <c r="AM71" s="106">
        <v>10.6</v>
      </c>
      <c r="AN71" s="53"/>
      <c r="AO71" s="104">
        <v>3.8166666666666669</v>
      </c>
      <c r="AP71" s="53"/>
      <c r="AQ71" s="106">
        <v>14.466666666666667</v>
      </c>
      <c r="AR71" s="51"/>
      <c r="AS71" s="106">
        <v>11.139896373056994</v>
      </c>
      <c r="AT71" s="62"/>
      <c r="AU71" s="106">
        <v>88.860103626943015</v>
      </c>
      <c r="AV71" s="101"/>
      <c r="AW71" s="107">
        <v>5100</v>
      </c>
    </row>
    <row r="72" spans="1:49" s="54" customFormat="1" ht="15.75" customHeight="1" x14ac:dyDescent="0.2">
      <c r="A72" s="8" t="s">
        <v>337</v>
      </c>
      <c r="B72" s="8" t="s">
        <v>338</v>
      </c>
      <c r="D72" s="104">
        <v>8.7454000000000001</v>
      </c>
      <c r="E72" s="46" t="s">
        <v>27</v>
      </c>
      <c r="F72" s="104" t="s">
        <v>28</v>
      </c>
      <c r="G72" s="86" t="s">
        <v>987</v>
      </c>
      <c r="H72" s="13"/>
      <c r="I72" s="111">
        <v>0.45313999999999999</v>
      </c>
      <c r="J72" s="46" t="s">
        <v>26</v>
      </c>
      <c r="K72" s="108" t="s">
        <v>966</v>
      </c>
      <c r="L72" s="47"/>
      <c r="M72" s="108">
        <v>11.439</v>
      </c>
      <c r="N72" s="46" t="s">
        <v>27</v>
      </c>
      <c r="O72" s="104" t="s">
        <v>28</v>
      </c>
      <c r="P72" s="100" t="s">
        <v>971</v>
      </c>
      <c r="Q72" s="13"/>
      <c r="R72" s="108">
        <v>45.537399999999998</v>
      </c>
      <c r="S72" s="46" t="s">
        <v>27</v>
      </c>
      <c r="T72" s="104" t="s">
        <v>28</v>
      </c>
      <c r="U72" s="100" t="s">
        <v>967</v>
      </c>
      <c r="V72" s="13"/>
      <c r="W72" s="104">
        <v>11.5816</v>
      </c>
      <c r="X72" s="46" t="s">
        <v>26</v>
      </c>
      <c r="Y72" s="100" t="s">
        <v>1043</v>
      </c>
      <c r="Z72" s="13"/>
      <c r="AA72" s="46" t="s">
        <v>1057</v>
      </c>
      <c r="AB72" s="53"/>
      <c r="AC72" s="46" t="s">
        <v>1057</v>
      </c>
      <c r="AD72" s="53"/>
      <c r="AE72" s="46" t="s">
        <v>1057</v>
      </c>
      <c r="AF72" s="101"/>
      <c r="AG72" s="100" t="s">
        <v>1187</v>
      </c>
      <c r="AH72" s="50"/>
      <c r="AI72" s="46">
        <v>2.4551766768638101</v>
      </c>
      <c r="AJ72" s="51"/>
      <c r="AK72" s="104">
        <v>1.8666666666666667</v>
      </c>
      <c r="AL72" s="101"/>
      <c r="AM72" s="106">
        <v>9.7666666666666675</v>
      </c>
      <c r="AN72" s="53"/>
      <c r="AO72" s="106">
        <v>3.5333333333333332</v>
      </c>
      <c r="AP72" s="53"/>
      <c r="AQ72" s="106">
        <v>12.083333333333334</v>
      </c>
      <c r="AR72" s="51"/>
      <c r="AS72" s="104">
        <v>8.6455331412103753</v>
      </c>
      <c r="AT72" s="62"/>
      <c r="AU72" s="104">
        <v>91.354466858789635</v>
      </c>
      <c r="AV72" s="101"/>
      <c r="AW72" s="105">
        <v>9000</v>
      </c>
    </row>
    <row r="73" spans="1:49" s="54" customFormat="1" ht="15.75" customHeight="1" x14ac:dyDescent="0.2">
      <c r="A73" s="8" t="s">
        <v>437</v>
      </c>
      <c r="B73" s="8" t="s">
        <v>438</v>
      </c>
      <c r="D73" s="104">
        <v>10.8505</v>
      </c>
      <c r="E73" s="46" t="s">
        <v>27</v>
      </c>
      <c r="F73" s="104" t="s">
        <v>28</v>
      </c>
      <c r="G73" s="86" t="s">
        <v>972</v>
      </c>
      <c r="H73" s="13"/>
      <c r="I73" s="111">
        <v>0.42287999999999998</v>
      </c>
      <c r="J73" s="46" t="s">
        <v>27</v>
      </c>
      <c r="K73" s="104" t="s">
        <v>28</v>
      </c>
      <c r="L73" s="47"/>
      <c r="M73" s="108">
        <v>10.2128</v>
      </c>
      <c r="N73" s="46" t="s">
        <v>27</v>
      </c>
      <c r="O73" s="104" t="s">
        <v>28</v>
      </c>
      <c r="P73" s="100" t="s">
        <v>999</v>
      </c>
      <c r="Q73" s="13"/>
      <c r="R73" s="108">
        <v>30.299600000000002</v>
      </c>
      <c r="S73" s="46" t="s">
        <v>27</v>
      </c>
      <c r="T73" s="104" t="s">
        <v>28</v>
      </c>
      <c r="U73" s="100" t="s">
        <v>982</v>
      </c>
      <c r="V73" s="13"/>
      <c r="W73" s="104">
        <v>10.4445</v>
      </c>
      <c r="X73" s="46" t="s">
        <v>26</v>
      </c>
      <c r="Y73" s="100" t="s">
        <v>1126</v>
      </c>
      <c r="Z73" s="13"/>
      <c r="AA73" s="104">
        <v>77.5</v>
      </c>
      <c r="AB73" s="53"/>
      <c r="AC73" s="104">
        <v>76.7</v>
      </c>
      <c r="AD73" s="53"/>
      <c r="AE73" s="106">
        <v>81.8</v>
      </c>
      <c r="AF73" s="101"/>
      <c r="AG73" s="100" t="s">
        <v>1187</v>
      </c>
      <c r="AH73" s="50"/>
      <c r="AI73" s="46">
        <v>0.44958543482566998</v>
      </c>
      <c r="AJ73" s="51"/>
      <c r="AK73" s="104">
        <v>1.8666666666666667</v>
      </c>
      <c r="AL73" s="101"/>
      <c r="AM73" s="104">
        <v>12.5</v>
      </c>
      <c r="AN73" s="53"/>
      <c r="AO73" s="104">
        <v>3.9</v>
      </c>
      <c r="AP73" s="53"/>
      <c r="AQ73" s="104">
        <v>15.583333333333334</v>
      </c>
      <c r="AR73" s="51"/>
      <c r="AS73" s="106">
        <v>10.622710622710622</v>
      </c>
      <c r="AT73" s="62"/>
      <c r="AU73" s="106">
        <v>89.377289377289387</v>
      </c>
      <c r="AV73" s="101"/>
      <c r="AW73" s="105">
        <v>8900</v>
      </c>
    </row>
    <row r="74" spans="1:49" s="54" customFormat="1" ht="15.75" customHeight="1" x14ac:dyDescent="0.2">
      <c r="A74" s="8" t="s">
        <v>459</v>
      </c>
      <c r="B74" s="8" t="s">
        <v>460</v>
      </c>
      <c r="D74" s="104">
        <v>9.1424000000000003</v>
      </c>
      <c r="E74" s="46" t="s">
        <v>29</v>
      </c>
      <c r="F74" s="108" t="s">
        <v>966</v>
      </c>
      <c r="G74" s="86" t="s">
        <v>985</v>
      </c>
      <c r="H74" s="13"/>
      <c r="I74" s="110">
        <v>0.34622999999999998</v>
      </c>
      <c r="J74" s="46" t="s">
        <v>27</v>
      </c>
      <c r="K74" s="104" t="s">
        <v>28</v>
      </c>
      <c r="L74" s="47"/>
      <c r="M74" s="108">
        <v>13.271100000000001</v>
      </c>
      <c r="N74" s="46" t="s">
        <v>26</v>
      </c>
      <c r="O74" s="104" t="s">
        <v>28</v>
      </c>
      <c r="P74" s="100" t="s">
        <v>984</v>
      </c>
      <c r="Q74" s="13"/>
      <c r="R74" s="104">
        <v>28.786100000000001</v>
      </c>
      <c r="S74" s="46" t="s">
        <v>26</v>
      </c>
      <c r="T74" s="106" t="s">
        <v>30</v>
      </c>
      <c r="U74" s="100" t="s">
        <v>1130</v>
      </c>
      <c r="V74" s="13"/>
      <c r="W74" s="108">
        <v>42.860799999999998</v>
      </c>
      <c r="X74" s="46" t="s">
        <v>26</v>
      </c>
      <c r="Y74" s="100" t="s">
        <v>1176</v>
      </c>
      <c r="Z74" s="13"/>
      <c r="AA74" s="108">
        <v>58</v>
      </c>
      <c r="AB74" s="53"/>
      <c r="AC74" s="108">
        <v>61.6</v>
      </c>
      <c r="AD74" s="53"/>
      <c r="AE74" s="108">
        <v>64.7</v>
      </c>
      <c r="AF74" s="101"/>
      <c r="AG74" s="100" t="s">
        <v>1187</v>
      </c>
      <c r="AH74" s="50"/>
      <c r="AI74" s="46">
        <v>1.3489775655048899</v>
      </c>
      <c r="AJ74" s="51"/>
      <c r="AK74" s="104">
        <v>1.8833333333333333</v>
      </c>
      <c r="AL74" s="101"/>
      <c r="AM74" s="104">
        <v>11.433333333333334</v>
      </c>
      <c r="AN74" s="53"/>
      <c r="AO74" s="108">
        <v>4.05</v>
      </c>
      <c r="AP74" s="53"/>
      <c r="AQ74" s="106">
        <v>14.333333333333334</v>
      </c>
      <c r="AR74" s="51"/>
      <c r="AS74" s="104">
        <v>8.92018779342723</v>
      </c>
      <c r="AT74" s="62"/>
      <c r="AU74" s="104">
        <v>91.079812206572768</v>
      </c>
      <c r="AV74" s="101"/>
      <c r="AW74" s="105">
        <v>8600</v>
      </c>
    </row>
    <row r="75" spans="1:49" s="54" customFormat="1" ht="15.75" customHeight="1" x14ac:dyDescent="0.2">
      <c r="A75" s="8" t="s">
        <v>489</v>
      </c>
      <c r="B75" s="8" t="s">
        <v>490</v>
      </c>
      <c r="D75" s="106">
        <v>7.5491999999999999</v>
      </c>
      <c r="E75" s="46" t="s">
        <v>27</v>
      </c>
      <c r="F75" s="106" t="s">
        <v>30</v>
      </c>
      <c r="G75" s="86" t="s">
        <v>1018</v>
      </c>
      <c r="H75" s="13"/>
      <c r="I75" s="110">
        <v>0.34366000000000002</v>
      </c>
      <c r="J75" s="46" t="s">
        <v>27</v>
      </c>
      <c r="K75" s="104" t="s">
        <v>28</v>
      </c>
      <c r="L75" s="47"/>
      <c r="M75" s="104">
        <v>9.9097000000000008</v>
      </c>
      <c r="N75" s="46" t="s">
        <v>27</v>
      </c>
      <c r="O75" s="106" t="s">
        <v>30</v>
      </c>
      <c r="P75" s="100" t="s">
        <v>967</v>
      </c>
      <c r="Q75" s="13"/>
      <c r="R75" s="108">
        <v>34.106699999999996</v>
      </c>
      <c r="S75" s="46" t="s">
        <v>26</v>
      </c>
      <c r="T75" s="104" t="s">
        <v>28</v>
      </c>
      <c r="U75" s="100" t="s">
        <v>144</v>
      </c>
      <c r="V75" s="13"/>
      <c r="W75" s="108">
        <v>13.3802</v>
      </c>
      <c r="X75" s="46" t="s">
        <v>26</v>
      </c>
      <c r="Y75" s="100" t="s">
        <v>1083</v>
      </c>
      <c r="Z75" s="13"/>
      <c r="AA75" s="108">
        <v>72.599999999999994</v>
      </c>
      <c r="AB75" s="53"/>
      <c r="AC75" s="108">
        <v>69.8</v>
      </c>
      <c r="AD75" s="53"/>
      <c r="AE75" s="104">
        <v>79.2</v>
      </c>
      <c r="AF75" s="101"/>
      <c r="AG75" s="100" t="s">
        <v>1187</v>
      </c>
      <c r="AH75" s="50"/>
      <c r="AI75" s="46">
        <v>0.69850915039257999</v>
      </c>
      <c r="AJ75" s="51"/>
      <c r="AK75" s="106">
        <v>1.7666666666666666</v>
      </c>
      <c r="AL75" s="101"/>
      <c r="AM75" s="104">
        <v>10.883333333333333</v>
      </c>
      <c r="AN75" s="53"/>
      <c r="AO75" s="104">
        <v>3.7833333333333332</v>
      </c>
      <c r="AP75" s="53"/>
      <c r="AQ75" s="104">
        <v>15.616666666666667</v>
      </c>
      <c r="AR75" s="51"/>
      <c r="AS75" s="104">
        <v>5.6122448979591839</v>
      </c>
      <c r="AT75" s="62"/>
      <c r="AU75" s="104">
        <v>94.387755102040813</v>
      </c>
      <c r="AV75" s="101"/>
      <c r="AW75" s="107">
        <v>6100</v>
      </c>
    </row>
    <row r="76" spans="1:49" s="54" customFormat="1" ht="15.75" customHeight="1" x14ac:dyDescent="0.2">
      <c r="A76" s="8" t="s">
        <v>503</v>
      </c>
      <c r="B76" s="8" t="s">
        <v>504</v>
      </c>
      <c r="D76" s="104">
        <v>9.6234000000000002</v>
      </c>
      <c r="E76" s="46" t="s">
        <v>27</v>
      </c>
      <c r="F76" s="104" t="s">
        <v>28</v>
      </c>
      <c r="G76" s="86" t="s">
        <v>974</v>
      </c>
      <c r="H76" s="13"/>
      <c r="I76" s="110">
        <v>0.28260000000000002</v>
      </c>
      <c r="J76" s="46" t="s">
        <v>27</v>
      </c>
      <c r="K76" s="104" t="s">
        <v>28</v>
      </c>
      <c r="L76" s="47"/>
      <c r="M76" s="104">
        <v>7.5594999999999999</v>
      </c>
      <c r="N76" s="46" t="s">
        <v>27</v>
      </c>
      <c r="O76" s="104" t="s">
        <v>28</v>
      </c>
      <c r="P76" s="100" t="s">
        <v>999</v>
      </c>
      <c r="Q76" s="13"/>
      <c r="R76" s="104">
        <v>25.572500000000002</v>
      </c>
      <c r="S76" s="46" t="s">
        <v>27</v>
      </c>
      <c r="T76" s="106" t="s">
        <v>30</v>
      </c>
      <c r="U76" s="100" t="s">
        <v>984</v>
      </c>
      <c r="V76" s="13"/>
      <c r="W76" s="106">
        <v>5.5030999999999999</v>
      </c>
      <c r="X76" s="46" t="s">
        <v>27</v>
      </c>
      <c r="Y76" s="100" t="s">
        <v>967</v>
      </c>
      <c r="Z76" s="13"/>
      <c r="AA76" s="106">
        <v>88</v>
      </c>
      <c r="AB76" s="53"/>
      <c r="AC76" s="106">
        <v>88.9</v>
      </c>
      <c r="AD76" s="53"/>
      <c r="AE76" s="106">
        <v>87.6</v>
      </c>
      <c r="AF76" s="101"/>
      <c r="AG76" s="100" t="s">
        <v>1187</v>
      </c>
      <c r="AH76" s="50"/>
      <c r="AI76" s="46">
        <v>0.26589447287784002</v>
      </c>
      <c r="AJ76" s="51"/>
      <c r="AK76" s="104">
        <v>1.95</v>
      </c>
      <c r="AL76" s="101"/>
      <c r="AM76" s="104">
        <v>11.866666666666667</v>
      </c>
      <c r="AN76" s="53"/>
      <c r="AO76" s="104">
        <v>3.8</v>
      </c>
      <c r="AP76" s="53"/>
      <c r="AQ76" s="106">
        <v>14.5</v>
      </c>
      <c r="AR76" s="51"/>
      <c r="AS76" s="104">
        <v>9.1370558375634516</v>
      </c>
      <c r="AT76" s="62"/>
      <c r="AU76" s="104">
        <v>90.862944162436548</v>
      </c>
      <c r="AV76" s="101"/>
      <c r="AW76" s="107">
        <v>7400</v>
      </c>
    </row>
    <row r="77" spans="1:49" s="54" customFormat="1" ht="15.75" customHeight="1" x14ac:dyDescent="0.2">
      <c r="A77" s="8" t="s">
        <v>509</v>
      </c>
      <c r="B77" s="8" t="s">
        <v>510</v>
      </c>
      <c r="D77" s="106">
        <v>5.7636000000000003</v>
      </c>
      <c r="E77" s="46" t="s">
        <v>27</v>
      </c>
      <c r="F77" s="106" t="s">
        <v>30</v>
      </c>
      <c r="G77" s="86" t="s">
        <v>1006</v>
      </c>
      <c r="H77" s="13"/>
      <c r="I77" s="110">
        <v>0.28963</v>
      </c>
      <c r="J77" s="46" t="s">
        <v>26</v>
      </c>
      <c r="K77" s="108" t="s">
        <v>966</v>
      </c>
      <c r="L77" s="47"/>
      <c r="M77" s="104">
        <v>8.1882000000000001</v>
      </c>
      <c r="N77" s="46" t="s">
        <v>27</v>
      </c>
      <c r="O77" s="106" t="s">
        <v>30</v>
      </c>
      <c r="P77" s="100" t="s">
        <v>967</v>
      </c>
      <c r="Q77" s="13"/>
      <c r="R77" s="108">
        <v>40.939700000000002</v>
      </c>
      <c r="S77" s="46" t="s">
        <v>27</v>
      </c>
      <c r="T77" s="104" t="s">
        <v>28</v>
      </c>
      <c r="U77" s="100" t="s">
        <v>983</v>
      </c>
      <c r="V77" s="13"/>
      <c r="W77" s="106">
        <v>6.3400999999999996</v>
      </c>
      <c r="X77" s="46" t="s">
        <v>26</v>
      </c>
      <c r="Y77" s="100" t="s">
        <v>1129</v>
      </c>
      <c r="Z77" s="13"/>
      <c r="AA77" s="108">
        <v>72.599999999999994</v>
      </c>
      <c r="AB77" s="53"/>
      <c r="AC77" s="108">
        <v>71.400000000000006</v>
      </c>
      <c r="AD77" s="53"/>
      <c r="AE77" s="104">
        <v>79.599999999999994</v>
      </c>
      <c r="AF77" s="101"/>
      <c r="AG77" s="100" t="s">
        <v>1187</v>
      </c>
      <c r="AH77" s="50"/>
      <c r="AI77" s="46">
        <v>0.80386321232365998</v>
      </c>
      <c r="AJ77" s="51"/>
      <c r="AK77" s="104">
        <v>2.25</v>
      </c>
      <c r="AL77" s="101"/>
      <c r="AM77" s="106">
        <v>10.25</v>
      </c>
      <c r="AN77" s="53"/>
      <c r="AO77" s="46" t="s">
        <v>1057</v>
      </c>
      <c r="AP77" s="53"/>
      <c r="AQ77" s="46" t="s">
        <v>1057</v>
      </c>
      <c r="AR77" s="51"/>
      <c r="AS77" s="104">
        <v>7.1065989847715745</v>
      </c>
      <c r="AT77" s="62"/>
      <c r="AU77" s="104">
        <v>92.89340101522842</v>
      </c>
      <c r="AV77" s="101"/>
      <c r="AW77" s="107">
        <v>4600</v>
      </c>
    </row>
    <row r="78" spans="1:49" s="54" customFormat="1" ht="15.75" customHeight="1" x14ac:dyDescent="0.2">
      <c r="A78" s="8" t="s">
        <v>553</v>
      </c>
      <c r="B78" s="8" t="s">
        <v>554</v>
      </c>
      <c r="D78" s="104">
        <v>10.2135</v>
      </c>
      <c r="E78" s="46" t="s">
        <v>27</v>
      </c>
      <c r="F78" s="108" t="s">
        <v>966</v>
      </c>
      <c r="G78" s="86" t="s">
        <v>1000</v>
      </c>
      <c r="H78" s="13"/>
      <c r="I78" s="110">
        <v>0.26096999999999998</v>
      </c>
      <c r="J78" s="46" t="s">
        <v>27</v>
      </c>
      <c r="K78" s="106" t="s">
        <v>30</v>
      </c>
      <c r="L78" s="47"/>
      <c r="M78" s="104">
        <v>9.7883999999999993</v>
      </c>
      <c r="N78" s="46" t="s">
        <v>27</v>
      </c>
      <c r="O78" s="106" t="s">
        <v>30</v>
      </c>
      <c r="P78" s="100" t="s">
        <v>981</v>
      </c>
      <c r="Q78" s="13"/>
      <c r="R78" s="108">
        <v>47.839199999999998</v>
      </c>
      <c r="S78" s="46" t="s">
        <v>27</v>
      </c>
      <c r="T78" s="104" t="s">
        <v>28</v>
      </c>
      <c r="U78" s="100" t="s">
        <v>977</v>
      </c>
      <c r="V78" s="13"/>
      <c r="W78" s="108">
        <v>18.526700000000002</v>
      </c>
      <c r="X78" s="46" t="s">
        <v>26</v>
      </c>
      <c r="Y78" s="100" t="s">
        <v>1016</v>
      </c>
      <c r="Z78" s="13"/>
      <c r="AA78" s="46" t="s">
        <v>1057</v>
      </c>
      <c r="AB78" s="53"/>
      <c r="AC78" s="46" t="s">
        <v>1057</v>
      </c>
      <c r="AD78" s="53"/>
      <c r="AE78" s="46" t="s">
        <v>1057</v>
      </c>
      <c r="AF78" s="101"/>
      <c r="AG78" s="100" t="s">
        <v>1187</v>
      </c>
      <c r="AH78" s="50"/>
      <c r="AI78" s="46">
        <v>3.806978061757E-2</v>
      </c>
      <c r="AJ78" s="51"/>
      <c r="AK78" s="108">
        <v>2.4166666666666665</v>
      </c>
      <c r="AL78" s="101"/>
      <c r="AM78" s="106">
        <v>10.616666666666667</v>
      </c>
      <c r="AN78" s="53"/>
      <c r="AO78" s="46" t="s">
        <v>1057</v>
      </c>
      <c r="AP78" s="53"/>
      <c r="AQ78" s="46" t="s">
        <v>1057</v>
      </c>
      <c r="AR78" s="51"/>
      <c r="AS78" s="104">
        <v>8.2191780821917799</v>
      </c>
      <c r="AT78" s="62"/>
      <c r="AU78" s="104">
        <v>91.780821917808225</v>
      </c>
      <c r="AV78" s="101"/>
      <c r="AW78" s="107">
        <v>8200</v>
      </c>
    </row>
    <row r="79" spans="1:49" s="54" customFormat="1" ht="15.75" customHeight="1" x14ac:dyDescent="0.2">
      <c r="A79" s="8" t="s">
        <v>555</v>
      </c>
      <c r="B79" s="8" t="s">
        <v>556</v>
      </c>
      <c r="D79" s="104">
        <v>9.5353999999999992</v>
      </c>
      <c r="E79" s="46" t="s">
        <v>27</v>
      </c>
      <c r="F79" s="104" t="s">
        <v>28</v>
      </c>
      <c r="G79" s="86" t="s">
        <v>144</v>
      </c>
      <c r="H79" s="13"/>
      <c r="I79" s="110">
        <v>0.28550999999999999</v>
      </c>
      <c r="J79" s="46" t="s">
        <v>27</v>
      </c>
      <c r="K79" s="106" t="s">
        <v>30</v>
      </c>
      <c r="L79" s="47"/>
      <c r="M79" s="104">
        <v>8.7166999999999994</v>
      </c>
      <c r="N79" s="46" t="s">
        <v>27</v>
      </c>
      <c r="O79" s="104" t="s">
        <v>28</v>
      </c>
      <c r="P79" s="100" t="s">
        <v>972</v>
      </c>
      <c r="Q79" s="13"/>
      <c r="R79" s="108">
        <v>30.388000000000002</v>
      </c>
      <c r="S79" s="46" t="s">
        <v>27</v>
      </c>
      <c r="T79" s="104" t="s">
        <v>28</v>
      </c>
      <c r="U79" s="100" t="s">
        <v>1035</v>
      </c>
      <c r="V79" s="13"/>
      <c r="W79" s="104">
        <v>7.4164000000000003</v>
      </c>
      <c r="X79" s="46" t="s">
        <v>26</v>
      </c>
      <c r="Y79" s="100" t="s">
        <v>1031</v>
      </c>
      <c r="Z79" s="13"/>
      <c r="AA79" s="104">
        <v>75</v>
      </c>
      <c r="AB79" s="53"/>
      <c r="AC79" s="108">
        <v>70.900000000000006</v>
      </c>
      <c r="AD79" s="53"/>
      <c r="AE79" s="104">
        <v>76.400000000000006</v>
      </c>
      <c r="AF79" s="101"/>
      <c r="AG79" s="100" t="s">
        <v>1187</v>
      </c>
      <c r="AH79" s="50"/>
      <c r="AI79" s="46">
        <v>1.1459430543475899</v>
      </c>
      <c r="AJ79" s="51"/>
      <c r="AK79" s="104">
        <v>2.3333333333333335</v>
      </c>
      <c r="AL79" s="101"/>
      <c r="AM79" s="104">
        <v>11.116666666666667</v>
      </c>
      <c r="AN79" s="53"/>
      <c r="AO79" s="106">
        <v>3.75</v>
      </c>
      <c r="AP79" s="53"/>
      <c r="AQ79" s="106">
        <v>14.65</v>
      </c>
      <c r="AR79" s="51"/>
      <c r="AS79" s="104">
        <v>5.6338028169014089</v>
      </c>
      <c r="AT79" s="62"/>
      <c r="AU79" s="104">
        <v>94.366197183098592</v>
      </c>
      <c r="AV79" s="101"/>
      <c r="AW79" s="105">
        <v>8800</v>
      </c>
    </row>
    <row r="80" spans="1:49" s="54" customFormat="1" ht="15.75" customHeight="1" x14ac:dyDescent="0.2">
      <c r="A80" s="8" t="s">
        <v>589</v>
      </c>
      <c r="B80" s="8" t="s">
        <v>590</v>
      </c>
      <c r="D80" s="106">
        <v>7.9554</v>
      </c>
      <c r="E80" s="46" t="s">
        <v>27</v>
      </c>
      <c r="F80" s="104" t="s">
        <v>28</v>
      </c>
      <c r="G80" s="86" t="s">
        <v>984</v>
      </c>
      <c r="H80" s="13"/>
      <c r="I80" s="110">
        <v>0.27193000000000001</v>
      </c>
      <c r="J80" s="46" t="s">
        <v>26</v>
      </c>
      <c r="K80" s="106" t="s">
        <v>30</v>
      </c>
      <c r="L80" s="47"/>
      <c r="M80" s="108">
        <v>11.490500000000001</v>
      </c>
      <c r="N80" s="46" t="s">
        <v>27</v>
      </c>
      <c r="O80" s="104" t="s">
        <v>28</v>
      </c>
      <c r="P80" s="100" t="s">
        <v>983</v>
      </c>
      <c r="Q80" s="13"/>
      <c r="R80" s="108">
        <v>60.338200000000001</v>
      </c>
      <c r="S80" s="46" t="s">
        <v>27</v>
      </c>
      <c r="T80" s="108" t="s">
        <v>966</v>
      </c>
      <c r="U80" s="100" t="s">
        <v>997</v>
      </c>
      <c r="V80" s="13"/>
      <c r="W80" s="108">
        <v>13.309699999999999</v>
      </c>
      <c r="X80" s="46" t="s">
        <v>26</v>
      </c>
      <c r="Y80" s="100" t="s">
        <v>999</v>
      </c>
      <c r="Z80" s="13"/>
      <c r="AA80" s="104">
        <v>74.8</v>
      </c>
      <c r="AB80" s="53"/>
      <c r="AC80" s="108">
        <v>68.2</v>
      </c>
      <c r="AD80" s="53"/>
      <c r="AE80" s="104">
        <v>71</v>
      </c>
      <c r="AF80" s="101"/>
      <c r="AG80" s="100" t="s">
        <v>1187</v>
      </c>
      <c r="AH80" s="50"/>
      <c r="AI80" s="46">
        <v>0.25350942213979999</v>
      </c>
      <c r="AJ80" s="51"/>
      <c r="AK80" s="104">
        <v>2.2333333333333334</v>
      </c>
      <c r="AL80" s="101"/>
      <c r="AM80" s="104">
        <v>11.333333333333334</v>
      </c>
      <c r="AN80" s="53"/>
      <c r="AO80" s="106">
        <v>3.55</v>
      </c>
      <c r="AP80" s="53"/>
      <c r="AQ80" s="106">
        <v>11.8</v>
      </c>
      <c r="AR80" s="51"/>
      <c r="AS80" s="104">
        <v>5.9659090909090908</v>
      </c>
      <c r="AT80" s="62"/>
      <c r="AU80" s="104">
        <v>94.034090909090907</v>
      </c>
      <c r="AV80" s="101"/>
      <c r="AW80" s="107">
        <v>6600</v>
      </c>
    </row>
    <row r="81" spans="1:49" s="54" customFormat="1" ht="15.75" customHeight="1" x14ac:dyDescent="0.2">
      <c r="A81" s="8" t="s">
        <v>595</v>
      </c>
      <c r="B81" s="8" t="s">
        <v>596</v>
      </c>
      <c r="D81" s="104">
        <v>10.421799999999999</v>
      </c>
      <c r="E81" s="46" t="s">
        <v>27</v>
      </c>
      <c r="F81" s="104" t="s">
        <v>28</v>
      </c>
      <c r="G81" s="86" t="s">
        <v>974</v>
      </c>
      <c r="H81" s="13"/>
      <c r="I81" s="110">
        <v>0.29909000000000002</v>
      </c>
      <c r="J81" s="46" t="s">
        <v>26</v>
      </c>
      <c r="K81" s="106" t="s">
        <v>30</v>
      </c>
      <c r="L81" s="47"/>
      <c r="M81" s="104">
        <v>9.4368999999999996</v>
      </c>
      <c r="N81" s="46" t="s">
        <v>27</v>
      </c>
      <c r="O81" s="104" t="s">
        <v>28</v>
      </c>
      <c r="P81" s="100" t="s">
        <v>982</v>
      </c>
      <c r="Q81" s="13"/>
      <c r="R81" s="108">
        <v>36.417099999999998</v>
      </c>
      <c r="S81" s="46" t="s">
        <v>26</v>
      </c>
      <c r="T81" s="108" t="s">
        <v>966</v>
      </c>
      <c r="U81" s="100" t="s">
        <v>983</v>
      </c>
      <c r="V81" s="13"/>
      <c r="W81" s="104">
        <v>9.1120999999999999</v>
      </c>
      <c r="X81" s="46" t="s">
        <v>26</v>
      </c>
      <c r="Y81" s="100" t="s">
        <v>999</v>
      </c>
      <c r="Z81" s="13"/>
      <c r="AA81" s="104">
        <v>82.9</v>
      </c>
      <c r="AB81" s="53"/>
      <c r="AC81" s="104">
        <v>84.1</v>
      </c>
      <c r="AD81" s="53"/>
      <c r="AE81" s="106">
        <v>86.8</v>
      </c>
      <c r="AF81" s="101"/>
      <c r="AG81" s="100" t="s">
        <v>1187</v>
      </c>
      <c r="AH81" s="50"/>
      <c r="AI81" s="46">
        <v>2.2064334474396698</v>
      </c>
      <c r="AJ81" s="51"/>
      <c r="AK81" s="104">
        <v>2.0333333333333332</v>
      </c>
      <c r="AL81" s="101"/>
      <c r="AM81" s="104">
        <v>11.133333333333333</v>
      </c>
      <c r="AN81" s="53"/>
      <c r="AO81" s="104">
        <v>3.85</v>
      </c>
      <c r="AP81" s="53"/>
      <c r="AQ81" s="106">
        <v>13.4</v>
      </c>
      <c r="AR81" s="51"/>
      <c r="AS81" s="106">
        <v>11.165048543689322</v>
      </c>
      <c r="AT81" s="62"/>
      <c r="AU81" s="106">
        <v>88.834951456310691</v>
      </c>
      <c r="AV81" s="101"/>
      <c r="AW81" s="105">
        <v>8500</v>
      </c>
    </row>
    <row r="82" spans="1:49" s="36" customFormat="1" ht="12.75" customHeight="1" x14ac:dyDescent="0.2">
      <c r="A82" s="20"/>
      <c r="B82" s="38"/>
      <c r="C82" s="21"/>
      <c r="D82" s="39"/>
      <c r="E82" s="40"/>
      <c r="F82" s="41"/>
      <c r="G82" s="41"/>
      <c r="H82" s="34"/>
      <c r="I82" s="42"/>
      <c r="J82" s="40"/>
      <c r="K82" s="41"/>
      <c r="L82" s="34"/>
      <c r="M82" s="42"/>
      <c r="N82" s="40"/>
      <c r="O82" s="43"/>
      <c r="P82" s="41"/>
      <c r="Q82" s="35"/>
      <c r="S82" s="40"/>
      <c r="T82" s="41"/>
      <c r="U82" s="41"/>
      <c r="V82" s="35"/>
      <c r="W82" s="43"/>
      <c r="X82" s="35"/>
      <c r="Y82" s="44"/>
      <c r="Z82" s="35"/>
      <c r="AA82" s="39"/>
      <c r="AB82" s="40"/>
      <c r="AC82" s="41"/>
      <c r="AD82" s="35"/>
      <c r="AE82" s="43"/>
      <c r="AF82" s="34"/>
      <c r="AG82" s="43"/>
      <c r="AH82" s="34"/>
      <c r="AI82" s="43"/>
      <c r="AJ82" s="35"/>
      <c r="AK82" s="40"/>
      <c r="AL82" s="34"/>
      <c r="AM82" s="40"/>
      <c r="AN82" s="35"/>
      <c r="AO82" s="44"/>
      <c r="AP82" s="35"/>
      <c r="AQ82" s="44"/>
      <c r="AR82" s="34"/>
      <c r="AS82" s="44"/>
      <c r="AT82" s="61"/>
      <c r="AU82" s="44"/>
      <c r="AV82" s="35"/>
      <c r="AW82" s="44"/>
    </row>
    <row r="83" spans="1:49" s="36" customFormat="1" ht="25.5" x14ac:dyDescent="0.2">
      <c r="A83" s="74"/>
      <c r="B83" s="84" t="s">
        <v>955</v>
      </c>
      <c r="C83" s="21"/>
      <c r="D83" s="76"/>
      <c r="E83" s="76"/>
      <c r="F83" s="76"/>
      <c r="G83" s="76"/>
      <c r="H83" s="77"/>
      <c r="I83" s="76"/>
      <c r="J83" s="76"/>
      <c r="K83" s="76"/>
      <c r="L83" s="78"/>
      <c r="M83" s="76"/>
      <c r="N83" s="76"/>
      <c r="O83" s="76"/>
      <c r="P83" s="76"/>
      <c r="Q83" s="77"/>
      <c r="R83" s="76"/>
      <c r="S83" s="76"/>
      <c r="T83" s="79"/>
      <c r="U83" s="79"/>
      <c r="V83" s="80"/>
      <c r="W83" s="79"/>
      <c r="X83" s="21"/>
      <c r="Y83" s="79"/>
      <c r="Z83" s="21"/>
      <c r="AA83" s="79"/>
      <c r="AB83" s="76"/>
      <c r="AC83" s="79"/>
      <c r="AD83" s="21"/>
      <c r="AE83" s="79"/>
      <c r="AF83" s="21"/>
      <c r="AG83" s="81"/>
      <c r="AH83" s="21"/>
      <c r="AI83" s="81"/>
      <c r="AJ83" s="21"/>
      <c r="AK83" s="81"/>
      <c r="AM83" s="81"/>
      <c r="AO83" s="81"/>
      <c r="AQ83" s="81"/>
      <c r="AS83" s="81"/>
      <c r="AU83" s="81"/>
      <c r="AW83" s="81"/>
    </row>
    <row r="84" spans="1:49" s="54" customFormat="1" ht="15.75" customHeight="1" x14ac:dyDescent="0.2">
      <c r="A84" s="8" t="s">
        <v>33</v>
      </c>
      <c r="B84" s="8" t="s">
        <v>34</v>
      </c>
      <c r="D84" s="104">
        <v>10.9598</v>
      </c>
      <c r="E84" s="46" t="s">
        <v>27</v>
      </c>
      <c r="F84" s="108" t="s">
        <v>966</v>
      </c>
      <c r="G84" s="86" t="s">
        <v>999</v>
      </c>
      <c r="H84" s="13"/>
      <c r="I84" s="111">
        <v>0.59421000000000002</v>
      </c>
      <c r="J84" s="46" t="s">
        <v>27</v>
      </c>
      <c r="K84" s="108" t="s">
        <v>966</v>
      </c>
      <c r="L84" s="47"/>
      <c r="M84" s="104">
        <v>7.7907000000000002</v>
      </c>
      <c r="N84" s="46" t="s">
        <v>27</v>
      </c>
      <c r="O84" s="104" t="s">
        <v>28</v>
      </c>
      <c r="P84" s="100" t="s">
        <v>988</v>
      </c>
      <c r="Q84" s="13"/>
      <c r="R84" s="104">
        <v>25.534400000000002</v>
      </c>
      <c r="S84" s="46" t="s">
        <v>29</v>
      </c>
      <c r="T84" s="104" t="s">
        <v>28</v>
      </c>
      <c r="U84" s="100" t="s">
        <v>1034</v>
      </c>
      <c r="V84" s="13"/>
      <c r="W84" s="104">
        <v>8.2530000000000001</v>
      </c>
      <c r="X84" s="46" t="s">
        <v>27</v>
      </c>
      <c r="Y84" s="100" t="s">
        <v>1010</v>
      </c>
      <c r="Z84" s="13"/>
      <c r="AA84" s="108">
        <v>72.3</v>
      </c>
      <c r="AB84" s="53"/>
      <c r="AC84" s="108">
        <v>70.099999999999994</v>
      </c>
      <c r="AD84" s="53"/>
      <c r="AE84" s="108">
        <v>63.8</v>
      </c>
      <c r="AF84" s="101"/>
      <c r="AG84" s="100" t="s">
        <v>1187</v>
      </c>
      <c r="AH84" s="50"/>
      <c r="AI84" s="46">
        <v>1.7829500328762</v>
      </c>
      <c r="AJ84" s="51"/>
      <c r="AK84" s="108">
        <v>2.8</v>
      </c>
      <c r="AL84" s="101"/>
      <c r="AM84" s="106">
        <v>10.683333333333334</v>
      </c>
      <c r="AN84" s="53"/>
      <c r="AO84" s="104">
        <v>3.95</v>
      </c>
      <c r="AP84" s="53"/>
      <c r="AQ84" s="104">
        <v>18.600000000000001</v>
      </c>
      <c r="AR84" s="51"/>
      <c r="AS84" s="104">
        <v>5.6338028169014089</v>
      </c>
      <c r="AT84" s="62"/>
      <c r="AU84" s="104">
        <v>94.366197183098592</v>
      </c>
      <c r="AV84" s="101"/>
      <c r="AW84" s="105">
        <v>11600</v>
      </c>
    </row>
    <row r="85" spans="1:49" s="54" customFormat="1" ht="15.75" customHeight="1" x14ac:dyDescent="0.2">
      <c r="A85" s="8" t="s">
        <v>35</v>
      </c>
      <c r="B85" s="8" t="s">
        <v>36</v>
      </c>
      <c r="D85" s="104">
        <v>9.7720000000000002</v>
      </c>
      <c r="E85" s="46" t="s">
        <v>27</v>
      </c>
      <c r="F85" s="104" t="s">
        <v>28</v>
      </c>
      <c r="G85" s="86" t="s">
        <v>970</v>
      </c>
      <c r="H85" s="13"/>
      <c r="I85" s="111">
        <v>0.43754999999999999</v>
      </c>
      <c r="J85" s="46" t="s">
        <v>29</v>
      </c>
      <c r="K85" s="104" t="s">
        <v>28</v>
      </c>
      <c r="L85" s="47"/>
      <c r="M85" s="106">
        <v>6.2716000000000003</v>
      </c>
      <c r="N85" s="46" t="s">
        <v>27</v>
      </c>
      <c r="O85" s="104" t="s">
        <v>28</v>
      </c>
      <c r="P85" s="100" t="s">
        <v>1058</v>
      </c>
      <c r="Q85" s="13"/>
      <c r="R85" s="106">
        <v>14.974</v>
      </c>
      <c r="S85" s="46" t="s">
        <v>29</v>
      </c>
      <c r="T85" s="106" t="s">
        <v>30</v>
      </c>
      <c r="U85" s="100" t="s">
        <v>1121</v>
      </c>
      <c r="V85" s="13"/>
      <c r="W85" s="106">
        <v>6.6121999999999996</v>
      </c>
      <c r="X85" s="46" t="s">
        <v>26</v>
      </c>
      <c r="Y85" s="100" t="s">
        <v>1141</v>
      </c>
      <c r="Z85" s="13"/>
      <c r="AA85" s="46" t="s">
        <v>1057</v>
      </c>
      <c r="AB85" s="53"/>
      <c r="AC85" s="46" t="s">
        <v>1057</v>
      </c>
      <c r="AD85" s="53"/>
      <c r="AE85" s="46" t="s">
        <v>1057</v>
      </c>
      <c r="AF85" s="101"/>
      <c r="AG85" s="100" t="s">
        <v>1187</v>
      </c>
      <c r="AH85" s="50"/>
      <c r="AI85" s="46">
        <v>3.2623184453477201</v>
      </c>
      <c r="AJ85" s="51"/>
      <c r="AK85" s="106">
        <v>1.3666666666666667</v>
      </c>
      <c r="AL85" s="101"/>
      <c r="AM85" s="106">
        <v>10.083333333333334</v>
      </c>
      <c r="AN85" s="53"/>
      <c r="AO85" s="104">
        <v>3.7666666666666666</v>
      </c>
      <c r="AP85" s="53"/>
      <c r="AQ85" s="108">
        <v>22.416666666666668</v>
      </c>
      <c r="AR85" s="51"/>
      <c r="AS85" s="104">
        <v>8.695652173913043</v>
      </c>
      <c r="AT85" s="62"/>
      <c r="AU85" s="104">
        <v>91.304347826086953</v>
      </c>
      <c r="AV85" s="101"/>
      <c r="AW85" s="109">
        <v>12400</v>
      </c>
    </row>
    <row r="86" spans="1:49" s="54" customFormat="1" ht="15.75" customHeight="1" x14ac:dyDescent="0.2">
      <c r="A86" s="8" t="s">
        <v>53</v>
      </c>
      <c r="B86" s="8" t="s">
        <v>54</v>
      </c>
      <c r="D86" s="108">
        <v>14.0528</v>
      </c>
      <c r="E86" s="46" t="s">
        <v>27</v>
      </c>
      <c r="F86" s="104" t="s">
        <v>28</v>
      </c>
      <c r="G86" s="86" t="s">
        <v>1036</v>
      </c>
      <c r="H86" s="13"/>
      <c r="I86" s="112">
        <v>0.84316999999999998</v>
      </c>
      <c r="J86" s="46" t="s">
        <v>29</v>
      </c>
      <c r="K86" s="104" t="s">
        <v>28</v>
      </c>
      <c r="L86" s="47"/>
      <c r="M86" s="106">
        <v>5.3400999999999996</v>
      </c>
      <c r="N86" s="46" t="s">
        <v>29</v>
      </c>
      <c r="O86" s="104" t="s">
        <v>28</v>
      </c>
      <c r="P86" s="100" t="s">
        <v>990</v>
      </c>
      <c r="Q86" s="13"/>
      <c r="R86" s="106">
        <v>16.160799999999998</v>
      </c>
      <c r="S86" s="46" t="s">
        <v>29</v>
      </c>
      <c r="T86" s="108" t="s">
        <v>966</v>
      </c>
      <c r="U86" s="100" t="s">
        <v>1037</v>
      </c>
      <c r="V86" s="13"/>
      <c r="W86" s="106">
        <v>7.1680000000000001</v>
      </c>
      <c r="X86" s="46" t="s">
        <v>26</v>
      </c>
      <c r="Y86" s="100" t="s">
        <v>1077</v>
      </c>
      <c r="Z86" s="13"/>
      <c r="AA86" s="46" t="s">
        <v>1057</v>
      </c>
      <c r="AB86" s="53"/>
      <c r="AC86" s="46" t="s">
        <v>1057</v>
      </c>
      <c r="AD86" s="53"/>
      <c r="AE86" s="46" t="s">
        <v>1057</v>
      </c>
      <c r="AF86" s="101"/>
      <c r="AG86" s="100" t="s">
        <v>1187</v>
      </c>
      <c r="AH86" s="50"/>
      <c r="AI86" s="46">
        <v>15.571960637243</v>
      </c>
      <c r="AJ86" s="51"/>
      <c r="AK86" s="108">
        <v>2.4166666666666665</v>
      </c>
      <c r="AL86" s="101"/>
      <c r="AM86" s="108">
        <v>19.3</v>
      </c>
      <c r="AN86" s="53"/>
      <c r="AO86" s="106">
        <v>3.5666666666666669</v>
      </c>
      <c r="AP86" s="53"/>
      <c r="AQ86" s="108">
        <v>34.383333333333333</v>
      </c>
      <c r="AR86" s="51"/>
      <c r="AS86" s="106">
        <v>33.333333333333329</v>
      </c>
      <c r="AT86" s="62"/>
      <c r="AU86" s="106">
        <v>66.666666666666657</v>
      </c>
      <c r="AV86" s="101"/>
      <c r="AW86" s="109">
        <v>13000</v>
      </c>
    </row>
    <row r="87" spans="1:49" s="54" customFormat="1" ht="15.75" customHeight="1" x14ac:dyDescent="0.2">
      <c r="A87" s="8" t="s">
        <v>55</v>
      </c>
      <c r="B87" s="8" t="s">
        <v>56</v>
      </c>
      <c r="D87" s="106">
        <v>8.0002999999999993</v>
      </c>
      <c r="E87" s="46" t="s">
        <v>26</v>
      </c>
      <c r="F87" s="104" t="s">
        <v>28</v>
      </c>
      <c r="G87" s="86" t="s">
        <v>970</v>
      </c>
      <c r="H87" s="13"/>
      <c r="I87" s="111">
        <v>0.48043999999999998</v>
      </c>
      <c r="J87" s="46" t="s">
        <v>26</v>
      </c>
      <c r="K87" s="104" t="s">
        <v>28</v>
      </c>
      <c r="L87" s="47"/>
      <c r="M87" s="108">
        <v>12.366099999999999</v>
      </c>
      <c r="N87" s="46" t="s">
        <v>26</v>
      </c>
      <c r="O87" s="108" t="s">
        <v>966</v>
      </c>
      <c r="P87" s="100" t="s">
        <v>1063</v>
      </c>
      <c r="Q87" s="13"/>
      <c r="R87" s="104">
        <v>26.2361</v>
      </c>
      <c r="S87" s="46" t="s">
        <v>27</v>
      </c>
      <c r="T87" s="104" t="s">
        <v>28</v>
      </c>
      <c r="U87" s="100" t="s">
        <v>1034</v>
      </c>
      <c r="V87" s="13"/>
      <c r="W87" s="108">
        <v>13.3063</v>
      </c>
      <c r="X87" s="46" t="s">
        <v>26</v>
      </c>
      <c r="Y87" s="100" t="s">
        <v>1023</v>
      </c>
      <c r="Z87" s="13"/>
      <c r="AA87" s="108">
        <v>64.099999999999994</v>
      </c>
      <c r="AB87" s="53"/>
      <c r="AC87" s="108">
        <v>65.8</v>
      </c>
      <c r="AD87" s="53"/>
      <c r="AE87" s="108">
        <v>64.099999999999994</v>
      </c>
      <c r="AF87" s="101"/>
      <c r="AG87" s="100" t="s">
        <v>1187</v>
      </c>
      <c r="AH87" s="50"/>
      <c r="AI87" s="46">
        <v>2.4337879846598498</v>
      </c>
      <c r="AJ87" s="51"/>
      <c r="AK87" s="106">
        <v>1.8166666666666667</v>
      </c>
      <c r="AL87" s="101"/>
      <c r="AM87" s="104">
        <v>11.033333333333333</v>
      </c>
      <c r="AN87" s="53"/>
      <c r="AO87" s="108">
        <v>4.1833333333333336</v>
      </c>
      <c r="AP87" s="53"/>
      <c r="AQ87" s="108">
        <v>19.45</v>
      </c>
      <c r="AR87" s="51"/>
      <c r="AS87" s="104">
        <v>9.0909090909090917</v>
      </c>
      <c r="AT87" s="62"/>
      <c r="AU87" s="104">
        <v>90.909090909090907</v>
      </c>
      <c r="AV87" s="101"/>
      <c r="AW87" s="107">
        <v>8200</v>
      </c>
    </row>
    <row r="88" spans="1:49" s="54" customFormat="1" ht="15.75" customHeight="1" x14ac:dyDescent="0.2">
      <c r="A88" s="8" t="s">
        <v>73</v>
      </c>
      <c r="B88" s="8" t="s">
        <v>74</v>
      </c>
      <c r="D88" s="104">
        <v>10.269399999999999</v>
      </c>
      <c r="E88" s="46" t="s">
        <v>29</v>
      </c>
      <c r="F88" s="104" t="s">
        <v>28</v>
      </c>
      <c r="G88" s="86" t="s">
        <v>985</v>
      </c>
      <c r="H88" s="13"/>
      <c r="I88" s="112">
        <v>0.68815999999999999</v>
      </c>
      <c r="J88" s="46" t="s">
        <v>27</v>
      </c>
      <c r="K88" s="108" t="s">
        <v>966</v>
      </c>
      <c r="L88" s="47"/>
      <c r="M88" s="104">
        <v>8.4431999999999992</v>
      </c>
      <c r="N88" s="46" t="s">
        <v>26</v>
      </c>
      <c r="O88" s="104" t="s">
        <v>28</v>
      </c>
      <c r="P88" s="100" t="s">
        <v>1065</v>
      </c>
      <c r="Q88" s="13"/>
      <c r="R88" s="104">
        <v>24.059100000000001</v>
      </c>
      <c r="S88" s="46" t="s">
        <v>26</v>
      </c>
      <c r="T88" s="104" t="s">
        <v>28</v>
      </c>
      <c r="U88" s="100" t="s">
        <v>998</v>
      </c>
      <c r="V88" s="13"/>
      <c r="W88" s="108">
        <v>11.6196</v>
      </c>
      <c r="X88" s="46" t="s">
        <v>26</v>
      </c>
      <c r="Y88" s="100" t="s">
        <v>1072</v>
      </c>
      <c r="Z88" s="13"/>
      <c r="AA88" s="108">
        <v>67.400000000000006</v>
      </c>
      <c r="AB88" s="53"/>
      <c r="AC88" s="108">
        <v>64.8</v>
      </c>
      <c r="AD88" s="53"/>
      <c r="AE88" s="108">
        <v>60.4</v>
      </c>
      <c r="AF88" s="101"/>
      <c r="AG88" s="100" t="s">
        <v>1187</v>
      </c>
      <c r="AH88" s="50"/>
      <c r="AI88" s="46">
        <v>5.1808046537005499</v>
      </c>
      <c r="AJ88" s="51"/>
      <c r="AK88" s="104">
        <v>2.1166666666666667</v>
      </c>
      <c r="AL88" s="101"/>
      <c r="AM88" s="104">
        <v>11.133333333333333</v>
      </c>
      <c r="AN88" s="53"/>
      <c r="AO88" s="106">
        <v>3.65</v>
      </c>
      <c r="AP88" s="53"/>
      <c r="AQ88" s="104">
        <v>18.333333333333332</v>
      </c>
      <c r="AR88" s="51"/>
      <c r="AS88" s="104">
        <v>10</v>
      </c>
      <c r="AT88" s="62"/>
      <c r="AU88" s="104">
        <v>90</v>
      </c>
      <c r="AV88" s="101"/>
      <c r="AW88" s="105">
        <v>10100</v>
      </c>
    </row>
    <row r="89" spans="1:49" s="54" customFormat="1" ht="15.75" customHeight="1" x14ac:dyDescent="0.2">
      <c r="A89" s="8" t="s">
        <v>96</v>
      </c>
      <c r="B89" s="8" t="s">
        <v>97</v>
      </c>
      <c r="D89" s="106">
        <v>7.4149000000000003</v>
      </c>
      <c r="E89" s="46" t="s">
        <v>26</v>
      </c>
      <c r="F89" s="106" t="s">
        <v>30</v>
      </c>
      <c r="G89" s="86" t="s">
        <v>1005</v>
      </c>
      <c r="H89" s="13"/>
      <c r="I89" s="111">
        <v>0.47344000000000003</v>
      </c>
      <c r="J89" s="46" t="s">
        <v>27</v>
      </c>
      <c r="K89" s="108" t="s">
        <v>966</v>
      </c>
      <c r="L89" s="47"/>
      <c r="M89" s="104">
        <v>9.9003999999999994</v>
      </c>
      <c r="N89" s="46" t="s">
        <v>27</v>
      </c>
      <c r="O89" s="108" t="s">
        <v>966</v>
      </c>
      <c r="P89" s="100" t="s">
        <v>978</v>
      </c>
      <c r="Q89" s="13"/>
      <c r="R89" s="104">
        <v>26.463799999999999</v>
      </c>
      <c r="S89" s="46" t="s">
        <v>26</v>
      </c>
      <c r="T89" s="104" t="s">
        <v>28</v>
      </c>
      <c r="U89" s="100" t="s">
        <v>1031</v>
      </c>
      <c r="V89" s="13"/>
      <c r="W89" s="104">
        <v>9.0162999999999993</v>
      </c>
      <c r="X89" s="46" t="s">
        <v>26</v>
      </c>
      <c r="Y89" s="100" t="s">
        <v>999</v>
      </c>
      <c r="Z89" s="13"/>
      <c r="AA89" s="104">
        <v>81.8</v>
      </c>
      <c r="AB89" s="53"/>
      <c r="AC89" s="104">
        <v>77</v>
      </c>
      <c r="AD89" s="53"/>
      <c r="AE89" s="104">
        <v>79.400000000000006</v>
      </c>
      <c r="AF89" s="101"/>
      <c r="AG89" s="100" t="s">
        <v>1187</v>
      </c>
      <c r="AH89" s="50"/>
      <c r="AI89" s="46">
        <v>1.1224512742732899</v>
      </c>
      <c r="AJ89" s="51"/>
      <c r="AK89" s="104">
        <v>2.2833333333333332</v>
      </c>
      <c r="AL89" s="101"/>
      <c r="AM89" s="104">
        <v>13.116666666666667</v>
      </c>
      <c r="AN89" s="53"/>
      <c r="AO89" s="46" t="s">
        <v>1057</v>
      </c>
      <c r="AP89" s="53"/>
      <c r="AQ89" s="46" t="s">
        <v>1057</v>
      </c>
      <c r="AR89" s="51"/>
      <c r="AS89" s="104">
        <v>6.8027210884353746</v>
      </c>
      <c r="AT89" s="62"/>
      <c r="AU89" s="104">
        <v>93.197278911564624</v>
      </c>
      <c r="AV89" s="101"/>
      <c r="AW89" s="107">
        <v>7700</v>
      </c>
    </row>
    <row r="90" spans="1:49" s="54" customFormat="1" ht="15.75" customHeight="1" x14ac:dyDescent="0.2">
      <c r="A90" s="8" t="s">
        <v>100</v>
      </c>
      <c r="B90" s="8" t="s">
        <v>101</v>
      </c>
      <c r="D90" s="106">
        <v>6.6013000000000002</v>
      </c>
      <c r="E90" s="46" t="s">
        <v>26</v>
      </c>
      <c r="F90" s="106" t="s">
        <v>30</v>
      </c>
      <c r="G90" s="86" t="s">
        <v>995</v>
      </c>
      <c r="H90" s="13"/>
      <c r="I90" s="111">
        <v>0.46122999999999997</v>
      </c>
      <c r="J90" s="46" t="s">
        <v>26</v>
      </c>
      <c r="K90" s="108" t="s">
        <v>966</v>
      </c>
      <c r="L90" s="47"/>
      <c r="M90" s="108">
        <v>11.9727</v>
      </c>
      <c r="N90" s="46" t="s">
        <v>29</v>
      </c>
      <c r="O90" s="108" t="s">
        <v>966</v>
      </c>
      <c r="P90" s="100" t="s">
        <v>1070</v>
      </c>
      <c r="Q90" s="13"/>
      <c r="R90" s="108">
        <v>31.901599999999998</v>
      </c>
      <c r="S90" s="46" t="s">
        <v>27</v>
      </c>
      <c r="T90" s="104" t="s">
        <v>28</v>
      </c>
      <c r="U90" s="100" t="s">
        <v>1031</v>
      </c>
      <c r="V90" s="13"/>
      <c r="W90" s="104">
        <v>11.578900000000001</v>
      </c>
      <c r="X90" s="46" t="s">
        <v>26</v>
      </c>
      <c r="Y90" s="100" t="s">
        <v>981</v>
      </c>
      <c r="Z90" s="13"/>
      <c r="AA90" s="46" t="s">
        <v>1057</v>
      </c>
      <c r="AB90" s="53"/>
      <c r="AC90" s="46" t="s">
        <v>1057</v>
      </c>
      <c r="AD90" s="53"/>
      <c r="AE90" s="46" t="s">
        <v>1057</v>
      </c>
      <c r="AF90" s="101"/>
      <c r="AG90" s="100" t="s">
        <v>1187</v>
      </c>
      <c r="AH90" s="50"/>
      <c r="AI90" s="46">
        <v>2.00766990635679</v>
      </c>
      <c r="AJ90" s="51"/>
      <c r="AK90" s="104">
        <v>2.2166666666666668</v>
      </c>
      <c r="AL90" s="101"/>
      <c r="AM90" s="106">
        <v>10.55</v>
      </c>
      <c r="AN90" s="53"/>
      <c r="AO90" s="104">
        <v>3.8166666666666669</v>
      </c>
      <c r="AP90" s="53"/>
      <c r="AQ90" s="104">
        <v>16.466666666666665</v>
      </c>
      <c r="AR90" s="51"/>
      <c r="AS90" s="106">
        <v>11.139896373056994</v>
      </c>
      <c r="AT90" s="62"/>
      <c r="AU90" s="106">
        <v>88.860103626943015</v>
      </c>
      <c r="AV90" s="101"/>
      <c r="AW90" s="107">
        <v>7400</v>
      </c>
    </row>
    <row r="91" spans="1:49" s="54" customFormat="1" ht="15.75" customHeight="1" x14ac:dyDescent="0.2">
      <c r="A91" s="8" t="s">
        <v>118</v>
      </c>
      <c r="B91" s="8" t="s">
        <v>119</v>
      </c>
      <c r="D91" s="108">
        <v>11.980499999999999</v>
      </c>
      <c r="E91" s="46" t="s">
        <v>27</v>
      </c>
      <c r="F91" s="108" t="s">
        <v>966</v>
      </c>
      <c r="G91" s="86" t="s">
        <v>1019</v>
      </c>
      <c r="H91" s="13"/>
      <c r="I91" s="111">
        <v>0.43198999999999999</v>
      </c>
      <c r="J91" s="46" t="s">
        <v>26</v>
      </c>
      <c r="K91" s="104" t="s">
        <v>28</v>
      </c>
      <c r="L91" s="47"/>
      <c r="M91" s="104">
        <v>9.2734000000000005</v>
      </c>
      <c r="N91" s="46" t="s">
        <v>29</v>
      </c>
      <c r="O91" s="108" t="s">
        <v>966</v>
      </c>
      <c r="P91" s="100" t="s">
        <v>1052</v>
      </c>
      <c r="Q91" s="13"/>
      <c r="R91" s="106">
        <v>14.2845</v>
      </c>
      <c r="S91" s="46" t="s">
        <v>26</v>
      </c>
      <c r="T91" s="106" t="s">
        <v>30</v>
      </c>
      <c r="U91" s="100" t="s">
        <v>1115</v>
      </c>
      <c r="V91" s="13"/>
      <c r="W91" s="106">
        <v>4.8672000000000004</v>
      </c>
      <c r="X91" s="46" t="s">
        <v>26</v>
      </c>
      <c r="Y91" s="100" t="s">
        <v>1122</v>
      </c>
      <c r="Z91" s="13"/>
      <c r="AA91" s="104">
        <v>86.6</v>
      </c>
      <c r="AB91" s="53"/>
      <c r="AC91" s="106">
        <v>91.4</v>
      </c>
      <c r="AD91" s="53"/>
      <c r="AE91" s="106">
        <v>88.4</v>
      </c>
      <c r="AF91" s="101"/>
      <c r="AG91" s="100" t="s">
        <v>1187</v>
      </c>
      <c r="AH91" s="50"/>
      <c r="AI91" s="46">
        <v>5.5665069680523898</v>
      </c>
      <c r="AJ91" s="51"/>
      <c r="AK91" s="108">
        <v>2.3833333333333333</v>
      </c>
      <c r="AL91" s="101"/>
      <c r="AM91" s="104">
        <v>12.3</v>
      </c>
      <c r="AN91" s="53"/>
      <c r="AO91" s="46" t="s">
        <v>1057</v>
      </c>
      <c r="AP91" s="53"/>
      <c r="AQ91" s="46" t="s">
        <v>1057</v>
      </c>
      <c r="AR91" s="51"/>
      <c r="AS91" s="106">
        <v>11.111111111111111</v>
      </c>
      <c r="AT91" s="62"/>
      <c r="AU91" s="106">
        <v>88.888888888888886</v>
      </c>
      <c r="AV91" s="101"/>
      <c r="AW91" s="105">
        <v>9400</v>
      </c>
    </row>
    <row r="92" spans="1:49" s="54" customFormat="1" ht="15.75" customHeight="1" x14ac:dyDescent="0.2">
      <c r="A92" s="8" t="s">
        <v>122</v>
      </c>
      <c r="B92" s="8" t="s">
        <v>123</v>
      </c>
      <c r="D92" s="104">
        <v>9.3216999999999999</v>
      </c>
      <c r="E92" s="46" t="s">
        <v>26</v>
      </c>
      <c r="F92" s="104" t="s">
        <v>28</v>
      </c>
      <c r="G92" s="86" t="s">
        <v>1005</v>
      </c>
      <c r="H92" s="13"/>
      <c r="I92" s="111">
        <v>0.54085000000000005</v>
      </c>
      <c r="J92" s="46" t="s">
        <v>26</v>
      </c>
      <c r="K92" s="104" t="s">
        <v>28</v>
      </c>
      <c r="L92" s="47"/>
      <c r="M92" s="106">
        <v>3.9449999999999998</v>
      </c>
      <c r="N92" s="46" t="s">
        <v>26</v>
      </c>
      <c r="O92" s="106" t="s">
        <v>30</v>
      </c>
      <c r="P92" s="100" t="s">
        <v>1058</v>
      </c>
      <c r="Q92" s="13"/>
      <c r="R92" s="106">
        <v>13.044</v>
      </c>
      <c r="S92" s="46" t="s">
        <v>29</v>
      </c>
      <c r="T92" s="106" t="s">
        <v>30</v>
      </c>
      <c r="U92" s="100" t="s">
        <v>1031</v>
      </c>
      <c r="V92" s="13"/>
      <c r="W92" s="104">
        <v>7.8585000000000003</v>
      </c>
      <c r="X92" s="46" t="s">
        <v>27</v>
      </c>
      <c r="Y92" s="100" t="s">
        <v>1146</v>
      </c>
      <c r="Z92" s="13"/>
      <c r="AA92" s="46" t="s">
        <v>1057</v>
      </c>
      <c r="AB92" s="53"/>
      <c r="AC92" s="46" t="s">
        <v>1057</v>
      </c>
      <c r="AD92" s="53"/>
      <c r="AE92" s="46" t="s">
        <v>1057</v>
      </c>
      <c r="AF92" s="101"/>
      <c r="AG92" s="100" t="s">
        <v>1187</v>
      </c>
      <c r="AH92" s="50"/>
      <c r="AI92" s="46">
        <v>14.3859330186057</v>
      </c>
      <c r="AJ92" s="51"/>
      <c r="AK92" s="106">
        <v>1.2666666666666666</v>
      </c>
      <c r="AL92" s="101"/>
      <c r="AM92" s="104">
        <v>10.916666666666666</v>
      </c>
      <c r="AN92" s="53"/>
      <c r="AO92" s="104">
        <v>4.0166666666666666</v>
      </c>
      <c r="AP92" s="53"/>
      <c r="AQ92" s="108">
        <v>23.366666666666667</v>
      </c>
      <c r="AR92" s="51"/>
      <c r="AS92" s="108">
        <v>4.2328042328042326</v>
      </c>
      <c r="AT92" s="62"/>
      <c r="AU92" s="108">
        <v>95.767195767195773</v>
      </c>
      <c r="AV92" s="101"/>
      <c r="AW92" s="105">
        <v>9400</v>
      </c>
    </row>
    <row r="93" spans="1:49" s="54" customFormat="1" ht="15.75" customHeight="1" x14ac:dyDescent="0.2">
      <c r="A93" s="8" t="s">
        <v>126</v>
      </c>
      <c r="B93" s="8" t="s">
        <v>127</v>
      </c>
      <c r="D93" s="104">
        <v>11.0547</v>
      </c>
      <c r="E93" s="46" t="s">
        <v>27</v>
      </c>
      <c r="F93" s="108" t="s">
        <v>966</v>
      </c>
      <c r="G93" s="86" t="s">
        <v>980</v>
      </c>
      <c r="H93" s="13"/>
      <c r="I93" s="111">
        <v>0.46181</v>
      </c>
      <c r="J93" s="46" t="s">
        <v>26</v>
      </c>
      <c r="K93" s="104" t="s">
        <v>28</v>
      </c>
      <c r="L93" s="47"/>
      <c r="M93" s="104">
        <v>7.8507999999999996</v>
      </c>
      <c r="N93" s="46" t="s">
        <v>26</v>
      </c>
      <c r="O93" s="104" t="s">
        <v>28</v>
      </c>
      <c r="P93" s="100" t="s">
        <v>969</v>
      </c>
      <c r="Q93" s="13"/>
      <c r="R93" s="104">
        <v>22.802099999999999</v>
      </c>
      <c r="S93" s="46" t="s">
        <v>27</v>
      </c>
      <c r="T93" s="104" t="s">
        <v>28</v>
      </c>
      <c r="U93" s="100" t="s">
        <v>1006</v>
      </c>
      <c r="V93" s="13"/>
      <c r="W93" s="108">
        <v>14.114599999999999</v>
      </c>
      <c r="X93" s="46" t="s">
        <v>27</v>
      </c>
      <c r="Y93" s="100" t="s">
        <v>1015</v>
      </c>
      <c r="Z93" s="13"/>
      <c r="AA93" s="104">
        <v>84.9</v>
      </c>
      <c r="AB93" s="53"/>
      <c r="AC93" s="104">
        <v>84.9</v>
      </c>
      <c r="AD93" s="53"/>
      <c r="AE93" s="106">
        <v>83.6</v>
      </c>
      <c r="AF93" s="101"/>
      <c r="AG93" s="100" t="s">
        <v>1187</v>
      </c>
      <c r="AH93" s="50"/>
      <c r="AI93" s="46">
        <v>1.4171318627032901</v>
      </c>
      <c r="AJ93" s="51"/>
      <c r="AK93" s="104">
        <v>1.8666666666666667</v>
      </c>
      <c r="AL93" s="101"/>
      <c r="AM93" s="104">
        <v>13.583333333333334</v>
      </c>
      <c r="AN93" s="53"/>
      <c r="AO93" s="46" t="s">
        <v>1057</v>
      </c>
      <c r="AP93" s="53"/>
      <c r="AQ93" s="46" t="s">
        <v>1057</v>
      </c>
      <c r="AR93" s="51"/>
      <c r="AS93" s="108">
        <v>4.5454545454545459</v>
      </c>
      <c r="AT93" s="62"/>
      <c r="AU93" s="108">
        <v>95.454545454545453</v>
      </c>
      <c r="AV93" s="101"/>
      <c r="AW93" s="105">
        <v>9300</v>
      </c>
    </row>
    <row r="94" spans="1:49" s="54" customFormat="1" ht="15.75" customHeight="1" x14ac:dyDescent="0.2">
      <c r="A94" s="8" t="s">
        <v>132</v>
      </c>
      <c r="B94" s="8" t="s">
        <v>133</v>
      </c>
      <c r="D94" s="108">
        <v>13.025600000000001</v>
      </c>
      <c r="E94" s="46" t="s">
        <v>27</v>
      </c>
      <c r="F94" s="108" t="s">
        <v>966</v>
      </c>
      <c r="G94" s="86" t="s">
        <v>1003</v>
      </c>
      <c r="H94" s="13"/>
      <c r="I94" s="111">
        <v>0.47699000000000003</v>
      </c>
      <c r="J94" s="46" t="s">
        <v>26</v>
      </c>
      <c r="K94" s="106" t="s">
        <v>30</v>
      </c>
      <c r="L94" s="47"/>
      <c r="M94" s="104">
        <v>9.7966999999999995</v>
      </c>
      <c r="N94" s="46" t="s">
        <v>29</v>
      </c>
      <c r="O94" s="104" t="s">
        <v>28</v>
      </c>
      <c r="P94" s="100" t="s">
        <v>1024</v>
      </c>
      <c r="Q94" s="13"/>
      <c r="R94" s="104">
        <v>24.840399999999999</v>
      </c>
      <c r="S94" s="46" t="s">
        <v>26</v>
      </c>
      <c r="T94" s="104" t="s">
        <v>28</v>
      </c>
      <c r="U94" s="100" t="s">
        <v>1031</v>
      </c>
      <c r="V94" s="13"/>
      <c r="W94" s="104">
        <v>8.8430999999999997</v>
      </c>
      <c r="X94" s="46" t="s">
        <v>26</v>
      </c>
      <c r="Y94" s="100" t="s">
        <v>1135</v>
      </c>
      <c r="Z94" s="13"/>
      <c r="AA94" s="46" t="s">
        <v>1057</v>
      </c>
      <c r="AB94" s="53"/>
      <c r="AC94" s="46" t="s">
        <v>1057</v>
      </c>
      <c r="AD94" s="53"/>
      <c r="AE94" s="46" t="s">
        <v>1057</v>
      </c>
      <c r="AF94" s="101"/>
      <c r="AG94" s="100" t="s">
        <v>1187</v>
      </c>
      <c r="AH94" s="50"/>
      <c r="AI94" s="46">
        <v>5.5481300084430902</v>
      </c>
      <c r="AJ94" s="51"/>
      <c r="AK94" s="108">
        <v>2.5333333333333332</v>
      </c>
      <c r="AL94" s="101"/>
      <c r="AM94" s="104">
        <v>13.9</v>
      </c>
      <c r="AN94" s="53"/>
      <c r="AO94" s="46" t="s">
        <v>1057</v>
      </c>
      <c r="AP94" s="53"/>
      <c r="AQ94" s="46" t="s">
        <v>1057</v>
      </c>
      <c r="AR94" s="51"/>
      <c r="AS94" s="106">
        <v>11.111111111111111</v>
      </c>
      <c r="AT94" s="62"/>
      <c r="AU94" s="106">
        <v>88.888888888888886</v>
      </c>
      <c r="AV94" s="101"/>
      <c r="AW94" s="105">
        <v>11200</v>
      </c>
    </row>
    <row r="95" spans="1:49" s="54" customFormat="1" ht="15.75" customHeight="1" x14ac:dyDescent="0.2">
      <c r="A95" s="8" t="s">
        <v>134</v>
      </c>
      <c r="B95" s="8" t="s">
        <v>135</v>
      </c>
      <c r="D95" s="104">
        <v>10.9209</v>
      </c>
      <c r="E95" s="46" t="s">
        <v>27</v>
      </c>
      <c r="F95" s="104" t="s">
        <v>28</v>
      </c>
      <c r="G95" s="86" t="s">
        <v>1026</v>
      </c>
      <c r="H95" s="13"/>
      <c r="I95" s="112">
        <v>0.88548000000000004</v>
      </c>
      <c r="J95" s="46" t="s">
        <v>29</v>
      </c>
      <c r="K95" s="108" t="s">
        <v>966</v>
      </c>
      <c r="L95" s="47"/>
      <c r="M95" s="106">
        <v>6.0803000000000003</v>
      </c>
      <c r="N95" s="46" t="s">
        <v>27</v>
      </c>
      <c r="O95" s="104" t="s">
        <v>28</v>
      </c>
      <c r="P95" s="100" t="s">
        <v>1063</v>
      </c>
      <c r="Q95" s="13"/>
      <c r="R95" s="106">
        <v>18.831199999999999</v>
      </c>
      <c r="S95" s="46" t="s">
        <v>29</v>
      </c>
      <c r="T95" s="108" t="s">
        <v>966</v>
      </c>
      <c r="U95" s="100" t="s">
        <v>1122</v>
      </c>
      <c r="V95" s="13"/>
      <c r="W95" s="106">
        <v>6.4939</v>
      </c>
      <c r="X95" s="46" t="s">
        <v>29</v>
      </c>
      <c r="Y95" s="100" t="s">
        <v>977</v>
      </c>
      <c r="Z95" s="13"/>
      <c r="AA95" s="46" t="s">
        <v>1057</v>
      </c>
      <c r="AB95" s="53"/>
      <c r="AC95" s="46" t="s">
        <v>1057</v>
      </c>
      <c r="AD95" s="53"/>
      <c r="AE95" s="46" t="s">
        <v>1057</v>
      </c>
      <c r="AF95" s="101"/>
      <c r="AG95" s="100" t="s">
        <v>1187</v>
      </c>
      <c r="AH95" s="50"/>
      <c r="AI95" s="46">
        <v>1.6517169085554799</v>
      </c>
      <c r="AJ95" s="51"/>
      <c r="AK95" s="104">
        <v>2.2833333333333332</v>
      </c>
      <c r="AL95" s="101"/>
      <c r="AM95" s="108">
        <v>15.016666666666667</v>
      </c>
      <c r="AN95" s="53"/>
      <c r="AO95" s="104">
        <v>3.8666666666666667</v>
      </c>
      <c r="AP95" s="53"/>
      <c r="AQ95" s="108">
        <v>23.416666666666668</v>
      </c>
      <c r="AR95" s="51"/>
      <c r="AS95" s="108">
        <v>4.3927648578811365</v>
      </c>
      <c r="AT95" s="62"/>
      <c r="AU95" s="108">
        <v>95.607235142118867</v>
      </c>
      <c r="AV95" s="101"/>
      <c r="AW95" s="105">
        <v>11600</v>
      </c>
    </row>
    <row r="96" spans="1:49" s="54" customFormat="1" ht="15.75" customHeight="1" x14ac:dyDescent="0.2">
      <c r="A96" s="8" t="s">
        <v>147</v>
      </c>
      <c r="B96" s="8" t="s">
        <v>148</v>
      </c>
      <c r="D96" s="106">
        <v>7.0382999999999996</v>
      </c>
      <c r="E96" s="46" t="s">
        <v>26</v>
      </c>
      <c r="F96" s="104" t="s">
        <v>28</v>
      </c>
      <c r="G96" s="86" t="s">
        <v>1031</v>
      </c>
      <c r="H96" s="13"/>
      <c r="I96" s="110">
        <v>0.15301000000000001</v>
      </c>
      <c r="J96" s="46" t="s">
        <v>26</v>
      </c>
      <c r="K96" s="106" t="s">
        <v>30</v>
      </c>
      <c r="L96" s="47"/>
      <c r="M96" s="106">
        <v>4.2077</v>
      </c>
      <c r="N96" s="46" t="s">
        <v>26</v>
      </c>
      <c r="O96" s="104" t="s">
        <v>28</v>
      </c>
      <c r="P96" s="100" t="s">
        <v>1072</v>
      </c>
      <c r="Q96" s="13"/>
      <c r="R96" s="106">
        <v>11.042</v>
      </c>
      <c r="S96" s="46" t="s">
        <v>29</v>
      </c>
      <c r="T96" s="106" t="s">
        <v>30</v>
      </c>
      <c r="U96" s="100" t="s">
        <v>1035</v>
      </c>
      <c r="V96" s="13"/>
      <c r="W96" s="106">
        <v>5.6614000000000004</v>
      </c>
      <c r="X96" s="46" t="s">
        <v>29</v>
      </c>
      <c r="Y96" s="100" t="s">
        <v>1020</v>
      </c>
      <c r="Z96" s="13"/>
      <c r="AA96" s="46" t="s">
        <v>1057</v>
      </c>
      <c r="AB96" s="53"/>
      <c r="AC96" s="46" t="s">
        <v>1057</v>
      </c>
      <c r="AD96" s="53"/>
      <c r="AE96" s="46" t="s">
        <v>1057</v>
      </c>
      <c r="AF96" s="101"/>
      <c r="AG96" s="100" t="s">
        <v>1187</v>
      </c>
      <c r="AH96" s="50"/>
      <c r="AI96" s="46">
        <v>1.4071414989717801</v>
      </c>
      <c r="AJ96" s="51"/>
      <c r="AK96" s="106">
        <v>1.5333333333333334</v>
      </c>
      <c r="AL96" s="101"/>
      <c r="AM96" s="106">
        <v>9.15</v>
      </c>
      <c r="AN96" s="53"/>
      <c r="AO96" s="104">
        <v>3.8833333333333333</v>
      </c>
      <c r="AP96" s="53"/>
      <c r="AQ96" s="104">
        <v>15.233333333333333</v>
      </c>
      <c r="AR96" s="51"/>
      <c r="AS96" s="106">
        <v>14.814814814814813</v>
      </c>
      <c r="AT96" s="62"/>
      <c r="AU96" s="106">
        <v>85.18518518518519</v>
      </c>
      <c r="AV96" s="101"/>
      <c r="AW96" s="107">
        <v>8100</v>
      </c>
    </row>
    <row r="97" spans="1:49" s="54" customFormat="1" ht="15.75" customHeight="1" x14ac:dyDescent="0.2">
      <c r="A97" s="8" t="s">
        <v>151</v>
      </c>
      <c r="B97" s="8" t="s">
        <v>152</v>
      </c>
      <c r="D97" s="104">
        <v>8.9492999999999991</v>
      </c>
      <c r="E97" s="46" t="s">
        <v>26</v>
      </c>
      <c r="F97" s="106" t="s">
        <v>30</v>
      </c>
      <c r="G97" s="86" t="s">
        <v>967</v>
      </c>
      <c r="H97" s="13"/>
      <c r="I97" s="111">
        <v>0.49262</v>
      </c>
      <c r="J97" s="46" t="s">
        <v>26</v>
      </c>
      <c r="K97" s="104" t="s">
        <v>28</v>
      </c>
      <c r="L97" s="47"/>
      <c r="M97" s="104">
        <v>8.3950999999999993</v>
      </c>
      <c r="N97" s="46" t="s">
        <v>27</v>
      </c>
      <c r="O97" s="104" t="s">
        <v>28</v>
      </c>
      <c r="P97" s="100" t="s">
        <v>1016</v>
      </c>
      <c r="Q97" s="13"/>
      <c r="R97" s="108">
        <v>34.093499999999999</v>
      </c>
      <c r="S97" s="46" t="s">
        <v>27</v>
      </c>
      <c r="T97" s="108" t="s">
        <v>966</v>
      </c>
      <c r="U97" s="100" t="s">
        <v>1020</v>
      </c>
      <c r="V97" s="13"/>
      <c r="W97" s="104">
        <v>11.371600000000001</v>
      </c>
      <c r="X97" s="46" t="s">
        <v>26</v>
      </c>
      <c r="Y97" s="100" t="s">
        <v>1043</v>
      </c>
      <c r="Z97" s="13"/>
      <c r="AA97" s="104">
        <v>77.400000000000006</v>
      </c>
      <c r="AB97" s="53"/>
      <c r="AC97" s="104">
        <v>81.099999999999994</v>
      </c>
      <c r="AD97" s="53"/>
      <c r="AE97" s="104">
        <v>74.599999999999994</v>
      </c>
      <c r="AF97" s="101"/>
      <c r="AG97" s="100" t="s">
        <v>1187</v>
      </c>
      <c r="AH97" s="50"/>
      <c r="AI97" s="46">
        <v>1.09192206737477</v>
      </c>
      <c r="AJ97" s="51"/>
      <c r="AK97" s="104">
        <v>2.25</v>
      </c>
      <c r="AL97" s="101"/>
      <c r="AM97" s="104">
        <v>13.35</v>
      </c>
      <c r="AN97" s="53"/>
      <c r="AO97" s="104">
        <v>3.8</v>
      </c>
      <c r="AP97" s="53"/>
      <c r="AQ97" s="104">
        <v>16.383333333333333</v>
      </c>
      <c r="AR97" s="51"/>
      <c r="AS97" s="104">
        <v>5.9659090909090908</v>
      </c>
      <c r="AT97" s="62"/>
      <c r="AU97" s="104">
        <v>94.034090909090907</v>
      </c>
      <c r="AV97" s="101"/>
      <c r="AW97" s="105">
        <v>9400</v>
      </c>
    </row>
    <row r="98" spans="1:49" s="54" customFormat="1" ht="15.75" customHeight="1" x14ac:dyDescent="0.2">
      <c r="A98" s="8" t="s">
        <v>153</v>
      </c>
      <c r="B98" s="8" t="s">
        <v>154</v>
      </c>
      <c r="D98" s="108">
        <v>12.126300000000001</v>
      </c>
      <c r="E98" s="46" t="s">
        <v>27</v>
      </c>
      <c r="F98" s="108" t="s">
        <v>966</v>
      </c>
      <c r="G98" s="86" t="s">
        <v>978</v>
      </c>
      <c r="H98" s="13"/>
      <c r="I98" s="111">
        <v>0.38019999999999998</v>
      </c>
      <c r="J98" s="46" t="s">
        <v>26</v>
      </c>
      <c r="K98" s="104" t="s">
        <v>28</v>
      </c>
      <c r="L98" s="47"/>
      <c r="M98" s="104">
        <v>9.0046999999999997</v>
      </c>
      <c r="N98" s="46" t="s">
        <v>29</v>
      </c>
      <c r="O98" s="104" t="s">
        <v>28</v>
      </c>
      <c r="P98" s="100" t="s">
        <v>992</v>
      </c>
      <c r="Q98" s="13"/>
      <c r="R98" s="104">
        <v>25.053000000000001</v>
      </c>
      <c r="S98" s="46" t="s">
        <v>29</v>
      </c>
      <c r="T98" s="104" t="s">
        <v>28</v>
      </c>
      <c r="U98" s="100" t="s">
        <v>1125</v>
      </c>
      <c r="V98" s="13"/>
      <c r="W98" s="108">
        <v>13.967499999999999</v>
      </c>
      <c r="X98" s="46" t="s">
        <v>29</v>
      </c>
      <c r="Y98" s="100" t="s">
        <v>983</v>
      </c>
      <c r="Z98" s="13"/>
      <c r="AA98" s="104">
        <v>75.2</v>
      </c>
      <c r="AB98" s="53"/>
      <c r="AC98" s="104">
        <v>77</v>
      </c>
      <c r="AD98" s="53"/>
      <c r="AE98" s="104">
        <v>74.400000000000006</v>
      </c>
      <c r="AF98" s="101"/>
      <c r="AG98" s="100" t="s">
        <v>1187</v>
      </c>
      <c r="AH98" s="50"/>
      <c r="AI98" s="46">
        <v>0.10024950864598001</v>
      </c>
      <c r="AJ98" s="51"/>
      <c r="AK98" s="108">
        <v>2.4500000000000002</v>
      </c>
      <c r="AL98" s="101"/>
      <c r="AM98" s="106">
        <v>10.533333333333333</v>
      </c>
      <c r="AN98" s="53"/>
      <c r="AO98" s="46" t="s">
        <v>1057</v>
      </c>
      <c r="AP98" s="53"/>
      <c r="AQ98" s="46" t="s">
        <v>1057</v>
      </c>
      <c r="AR98" s="51"/>
      <c r="AS98" s="104">
        <v>8.2191780821917799</v>
      </c>
      <c r="AT98" s="62"/>
      <c r="AU98" s="104">
        <v>91.780821917808225</v>
      </c>
      <c r="AV98" s="101"/>
      <c r="AW98" s="105">
        <v>10500</v>
      </c>
    </row>
    <row r="99" spans="1:49" s="54" customFormat="1" ht="15.75" customHeight="1" x14ac:dyDescent="0.2">
      <c r="A99" s="8" t="s">
        <v>157</v>
      </c>
      <c r="B99" s="8" t="s">
        <v>158</v>
      </c>
      <c r="D99" s="104">
        <v>10.2521</v>
      </c>
      <c r="E99" s="46" t="s">
        <v>27</v>
      </c>
      <c r="F99" s="104" t="s">
        <v>28</v>
      </c>
      <c r="G99" s="86" t="s">
        <v>1038</v>
      </c>
      <c r="H99" s="13"/>
      <c r="I99" s="110">
        <v>0.27709</v>
      </c>
      <c r="J99" s="46" t="s">
        <v>29</v>
      </c>
      <c r="K99" s="104" t="s">
        <v>28</v>
      </c>
      <c r="L99" s="47"/>
      <c r="M99" s="106">
        <v>2.4146000000000001</v>
      </c>
      <c r="N99" s="46" t="s">
        <v>26</v>
      </c>
      <c r="O99" s="106" t="s">
        <v>30</v>
      </c>
      <c r="P99" s="100" t="s">
        <v>1036</v>
      </c>
      <c r="Q99" s="13"/>
      <c r="R99" s="106">
        <v>14.685499999999999</v>
      </c>
      <c r="S99" s="46" t="s">
        <v>26</v>
      </c>
      <c r="T99" s="104" t="s">
        <v>28</v>
      </c>
      <c r="U99" s="100" t="s">
        <v>1014</v>
      </c>
      <c r="V99" s="13"/>
      <c r="W99" s="104">
        <v>7.2835000000000001</v>
      </c>
      <c r="X99" s="46" t="s">
        <v>27</v>
      </c>
      <c r="Y99" s="100" t="s">
        <v>1120</v>
      </c>
      <c r="Z99" s="13"/>
      <c r="AA99" s="46" t="s">
        <v>1057</v>
      </c>
      <c r="AB99" s="53"/>
      <c r="AC99" s="46" t="s">
        <v>1057</v>
      </c>
      <c r="AD99" s="53"/>
      <c r="AE99" s="46" t="s">
        <v>1057</v>
      </c>
      <c r="AF99" s="101"/>
      <c r="AG99" s="100" t="s">
        <v>1187</v>
      </c>
      <c r="AH99" s="50"/>
      <c r="AI99" s="46">
        <v>0.95246339029116001</v>
      </c>
      <c r="AJ99" s="51"/>
      <c r="AK99" s="104">
        <v>2.2999999999999998</v>
      </c>
      <c r="AL99" s="101"/>
      <c r="AM99" s="106">
        <v>8.8333333333333339</v>
      </c>
      <c r="AN99" s="53"/>
      <c r="AO99" s="46" t="s">
        <v>1057</v>
      </c>
      <c r="AP99" s="53"/>
      <c r="AQ99" s="46" t="s">
        <v>1057</v>
      </c>
      <c r="AR99" s="51"/>
      <c r="AS99" s="106">
        <v>11.111111111111111</v>
      </c>
      <c r="AT99" s="62"/>
      <c r="AU99" s="106">
        <v>88.888888888888886</v>
      </c>
      <c r="AV99" s="101"/>
      <c r="AW99" s="107">
        <v>6500</v>
      </c>
    </row>
    <row r="100" spans="1:49" s="54" customFormat="1" ht="15.75" customHeight="1" x14ac:dyDescent="0.2">
      <c r="A100" s="8" t="s">
        <v>163</v>
      </c>
      <c r="B100" s="8" t="s">
        <v>164</v>
      </c>
      <c r="D100" s="106">
        <v>8.4518000000000004</v>
      </c>
      <c r="E100" s="46" t="s">
        <v>27</v>
      </c>
      <c r="F100" s="106" t="s">
        <v>30</v>
      </c>
      <c r="G100" s="86" t="s">
        <v>995</v>
      </c>
      <c r="H100" s="13"/>
      <c r="I100" s="111">
        <v>0.51082000000000005</v>
      </c>
      <c r="J100" s="46" t="s">
        <v>27</v>
      </c>
      <c r="K100" s="106" t="s">
        <v>30</v>
      </c>
      <c r="L100" s="47"/>
      <c r="M100" s="106">
        <v>6.7335000000000003</v>
      </c>
      <c r="N100" s="46" t="s">
        <v>26</v>
      </c>
      <c r="O100" s="106" t="s">
        <v>30</v>
      </c>
      <c r="P100" s="100" t="s">
        <v>1073</v>
      </c>
      <c r="Q100" s="13"/>
      <c r="R100" s="106">
        <v>15.5336</v>
      </c>
      <c r="S100" s="46" t="s">
        <v>26</v>
      </c>
      <c r="T100" s="106" t="s">
        <v>30</v>
      </c>
      <c r="U100" s="100" t="s">
        <v>1131</v>
      </c>
      <c r="V100" s="13"/>
      <c r="W100" s="106">
        <v>6.9427000000000003</v>
      </c>
      <c r="X100" s="46" t="s">
        <v>27</v>
      </c>
      <c r="Y100" s="100" t="s">
        <v>987</v>
      </c>
      <c r="Z100" s="13"/>
      <c r="AA100" s="46" t="s">
        <v>1057</v>
      </c>
      <c r="AB100" s="53"/>
      <c r="AC100" s="46" t="s">
        <v>1057</v>
      </c>
      <c r="AD100" s="53"/>
      <c r="AE100" s="46" t="s">
        <v>1057</v>
      </c>
      <c r="AF100" s="101"/>
      <c r="AG100" s="100" t="s">
        <v>1187</v>
      </c>
      <c r="AH100" s="50"/>
      <c r="AI100" s="46">
        <v>4.5057826562310099</v>
      </c>
      <c r="AJ100" s="51"/>
      <c r="AK100" s="104">
        <v>2.2333333333333334</v>
      </c>
      <c r="AL100" s="101"/>
      <c r="AM100" s="104">
        <v>13.783333333333333</v>
      </c>
      <c r="AN100" s="53"/>
      <c r="AO100" s="46" t="s">
        <v>1057</v>
      </c>
      <c r="AP100" s="53"/>
      <c r="AQ100" s="46" t="s">
        <v>1057</v>
      </c>
      <c r="AR100" s="51"/>
      <c r="AS100" s="106">
        <v>17.021276595744681</v>
      </c>
      <c r="AT100" s="62"/>
      <c r="AU100" s="106">
        <v>82.978723404255319</v>
      </c>
      <c r="AV100" s="101"/>
      <c r="AW100" s="105">
        <v>9400</v>
      </c>
    </row>
    <row r="101" spans="1:49" s="54" customFormat="1" ht="15.75" customHeight="1" x14ac:dyDescent="0.2">
      <c r="A101" s="8" t="s">
        <v>169</v>
      </c>
      <c r="B101" s="8" t="s">
        <v>170</v>
      </c>
      <c r="D101" s="104">
        <v>9.8734999999999999</v>
      </c>
      <c r="E101" s="46" t="s">
        <v>27</v>
      </c>
      <c r="F101" s="104" t="s">
        <v>28</v>
      </c>
      <c r="G101" s="86" t="s">
        <v>982</v>
      </c>
      <c r="H101" s="13"/>
      <c r="I101" s="112">
        <v>0.70274000000000003</v>
      </c>
      <c r="J101" s="46" t="s">
        <v>29</v>
      </c>
      <c r="K101" s="108" t="s">
        <v>966</v>
      </c>
      <c r="L101" s="47"/>
      <c r="M101" s="104">
        <v>8.7140000000000004</v>
      </c>
      <c r="N101" s="46" t="s">
        <v>27</v>
      </c>
      <c r="O101" s="108" t="s">
        <v>966</v>
      </c>
      <c r="P101" s="100" t="s">
        <v>1074</v>
      </c>
      <c r="Q101" s="13"/>
      <c r="R101" s="104">
        <v>24.420200000000001</v>
      </c>
      <c r="S101" s="46" t="s">
        <v>27</v>
      </c>
      <c r="T101" s="108" t="s">
        <v>966</v>
      </c>
      <c r="U101" s="100" t="s">
        <v>1005</v>
      </c>
      <c r="V101" s="13"/>
      <c r="W101" s="104">
        <v>8.2926000000000002</v>
      </c>
      <c r="X101" s="46" t="s">
        <v>26</v>
      </c>
      <c r="Y101" s="100" t="s">
        <v>1072</v>
      </c>
      <c r="Z101" s="13"/>
      <c r="AA101" s="46" t="s">
        <v>1057</v>
      </c>
      <c r="AB101" s="53"/>
      <c r="AC101" s="46" t="s">
        <v>1057</v>
      </c>
      <c r="AD101" s="53"/>
      <c r="AE101" s="46" t="s">
        <v>1057</v>
      </c>
      <c r="AF101" s="101"/>
      <c r="AG101" s="100" t="s">
        <v>1187</v>
      </c>
      <c r="AH101" s="50"/>
      <c r="AI101" s="46">
        <v>2.0759805578903299</v>
      </c>
      <c r="AJ101" s="51"/>
      <c r="AK101" s="106">
        <v>1.4333333333333333</v>
      </c>
      <c r="AL101" s="101"/>
      <c r="AM101" s="104">
        <v>12.883333333333333</v>
      </c>
      <c r="AN101" s="53"/>
      <c r="AO101" s="106">
        <v>3.3666666666666667</v>
      </c>
      <c r="AP101" s="53"/>
      <c r="AQ101" s="104">
        <v>18.166666666666668</v>
      </c>
      <c r="AR101" s="51"/>
      <c r="AS101" s="108">
        <v>3.225806451612903</v>
      </c>
      <c r="AT101" s="62"/>
      <c r="AU101" s="108">
        <v>96.774193548387103</v>
      </c>
      <c r="AV101" s="101"/>
      <c r="AW101" s="105">
        <v>10800</v>
      </c>
    </row>
    <row r="102" spans="1:49" s="54" customFormat="1" ht="15.75" customHeight="1" x14ac:dyDescent="0.2">
      <c r="A102" s="8" t="s">
        <v>195</v>
      </c>
      <c r="B102" s="8" t="s">
        <v>196</v>
      </c>
      <c r="D102" s="104">
        <v>8.9764999999999997</v>
      </c>
      <c r="E102" s="46" t="s">
        <v>27</v>
      </c>
      <c r="F102" s="104" t="s">
        <v>28</v>
      </c>
      <c r="G102" s="86" t="s">
        <v>974</v>
      </c>
      <c r="H102" s="13"/>
      <c r="I102" s="111">
        <v>0.57221</v>
      </c>
      <c r="J102" s="46" t="s">
        <v>26</v>
      </c>
      <c r="K102" s="108" t="s">
        <v>966</v>
      </c>
      <c r="L102" s="47"/>
      <c r="M102" s="106">
        <v>5.6266999999999996</v>
      </c>
      <c r="N102" s="46" t="s">
        <v>27</v>
      </c>
      <c r="O102" s="106" t="s">
        <v>30</v>
      </c>
      <c r="P102" s="100" t="s">
        <v>1077</v>
      </c>
      <c r="Q102" s="13"/>
      <c r="R102" s="104">
        <v>21.922599999999999</v>
      </c>
      <c r="S102" s="46" t="s">
        <v>27</v>
      </c>
      <c r="T102" s="104" t="s">
        <v>28</v>
      </c>
      <c r="U102" s="100" t="s">
        <v>1011</v>
      </c>
      <c r="V102" s="13"/>
      <c r="W102" s="104">
        <v>8.3209</v>
      </c>
      <c r="X102" s="46" t="s">
        <v>26</v>
      </c>
      <c r="Y102" s="100" t="s">
        <v>988</v>
      </c>
      <c r="Z102" s="13"/>
      <c r="AA102" s="46" t="s">
        <v>1057</v>
      </c>
      <c r="AB102" s="53"/>
      <c r="AC102" s="46" t="s">
        <v>1057</v>
      </c>
      <c r="AD102" s="53"/>
      <c r="AE102" s="46" t="s">
        <v>1057</v>
      </c>
      <c r="AF102" s="101"/>
      <c r="AG102" s="100" t="s">
        <v>1187</v>
      </c>
      <c r="AH102" s="50"/>
      <c r="AI102" s="46">
        <v>2.4330350447751199</v>
      </c>
      <c r="AJ102" s="51"/>
      <c r="AK102" s="104">
        <v>2.2333333333333334</v>
      </c>
      <c r="AL102" s="101"/>
      <c r="AM102" s="106">
        <v>10.4</v>
      </c>
      <c r="AN102" s="53"/>
      <c r="AO102" s="104">
        <v>3.85</v>
      </c>
      <c r="AP102" s="53"/>
      <c r="AQ102" s="104">
        <v>16.5</v>
      </c>
      <c r="AR102" s="51"/>
      <c r="AS102" s="104">
        <v>5.8823529411764701</v>
      </c>
      <c r="AT102" s="62"/>
      <c r="AU102" s="104">
        <v>94.117647058823522</v>
      </c>
      <c r="AV102" s="101"/>
      <c r="AW102" s="107">
        <v>7400</v>
      </c>
    </row>
    <row r="103" spans="1:49" s="54" customFormat="1" ht="15.75" customHeight="1" x14ac:dyDescent="0.2">
      <c r="A103" s="8" t="s">
        <v>199</v>
      </c>
      <c r="B103" s="8" t="s">
        <v>200</v>
      </c>
      <c r="D103" s="104">
        <v>9.1181999999999999</v>
      </c>
      <c r="E103" s="46" t="s">
        <v>26</v>
      </c>
      <c r="F103" s="106" t="s">
        <v>30</v>
      </c>
      <c r="G103" s="86" t="s">
        <v>987</v>
      </c>
      <c r="H103" s="13"/>
      <c r="I103" s="111">
        <v>0.51010999999999995</v>
      </c>
      <c r="J103" s="46" t="s">
        <v>26</v>
      </c>
      <c r="K103" s="106" t="s">
        <v>30</v>
      </c>
      <c r="L103" s="47"/>
      <c r="M103" s="108">
        <v>10.861000000000001</v>
      </c>
      <c r="N103" s="46" t="s">
        <v>26</v>
      </c>
      <c r="O103" s="108" t="s">
        <v>966</v>
      </c>
      <c r="P103" s="100" t="s">
        <v>1043</v>
      </c>
      <c r="Q103" s="13"/>
      <c r="R103" s="104">
        <v>25.866599999999998</v>
      </c>
      <c r="S103" s="46" t="s">
        <v>27</v>
      </c>
      <c r="T103" s="108" t="s">
        <v>966</v>
      </c>
      <c r="U103" s="100" t="s">
        <v>1122</v>
      </c>
      <c r="V103" s="13"/>
      <c r="W103" s="104">
        <v>8.0130999999999997</v>
      </c>
      <c r="X103" s="46" t="s">
        <v>26</v>
      </c>
      <c r="Y103" s="100" t="s">
        <v>1125</v>
      </c>
      <c r="Z103" s="13"/>
      <c r="AA103" s="46" t="s">
        <v>1057</v>
      </c>
      <c r="AB103" s="53"/>
      <c r="AC103" s="46" t="s">
        <v>1057</v>
      </c>
      <c r="AD103" s="53"/>
      <c r="AE103" s="46" t="s">
        <v>1057</v>
      </c>
      <c r="AF103" s="101"/>
      <c r="AG103" s="100" t="s">
        <v>1187</v>
      </c>
      <c r="AH103" s="50"/>
      <c r="AI103" s="46">
        <v>3.9732917116275899</v>
      </c>
      <c r="AJ103" s="51"/>
      <c r="AK103" s="108">
        <v>2.4</v>
      </c>
      <c r="AL103" s="101"/>
      <c r="AM103" s="106">
        <v>10.016666666666667</v>
      </c>
      <c r="AN103" s="53"/>
      <c r="AO103" s="106">
        <v>3.65</v>
      </c>
      <c r="AP103" s="53"/>
      <c r="AQ103" s="104">
        <v>15.183333333333334</v>
      </c>
      <c r="AR103" s="51"/>
      <c r="AS103" s="104">
        <v>10</v>
      </c>
      <c r="AT103" s="62"/>
      <c r="AU103" s="104">
        <v>90</v>
      </c>
      <c r="AV103" s="101"/>
      <c r="AW103" s="105">
        <v>10000</v>
      </c>
    </row>
    <row r="104" spans="1:49" s="54" customFormat="1" ht="15.75" customHeight="1" x14ac:dyDescent="0.2">
      <c r="A104" s="8" t="s">
        <v>225</v>
      </c>
      <c r="B104" s="8" t="s">
        <v>226</v>
      </c>
      <c r="D104" s="108">
        <v>12.357200000000001</v>
      </c>
      <c r="E104" s="46" t="s">
        <v>27</v>
      </c>
      <c r="F104" s="108" t="s">
        <v>966</v>
      </c>
      <c r="G104" s="86" t="s">
        <v>1040</v>
      </c>
      <c r="H104" s="13"/>
      <c r="I104" s="111">
        <v>0.38529999999999998</v>
      </c>
      <c r="J104" s="46" t="s">
        <v>26</v>
      </c>
      <c r="K104" s="106" t="s">
        <v>30</v>
      </c>
      <c r="L104" s="47"/>
      <c r="M104" s="106">
        <v>5.9172000000000002</v>
      </c>
      <c r="N104" s="46" t="s">
        <v>27</v>
      </c>
      <c r="O104" s="104" t="s">
        <v>28</v>
      </c>
      <c r="P104" s="100" t="s">
        <v>1063</v>
      </c>
      <c r="Q104" s="13"/>
      <c r="R104" s="104">
        <v>20.145900000000001</v>
      </c>
      <c r="S104" s="46" t="s">
        <v>27</v>
      </c>
      <c r="T104" s="104" t="s">
        <v>28</v>
      </c>
      <c r="U104" s="100" t="s">
        <v>1018</v>
      </c>
      <c r="V104" s="13"/>
      <c r="W104" s="106">
        <v>6.4127000000000001</v>
      </c>
      <c r="X104" s="46" t="s">
        <v>27</v>
      </c>
      <c r="Y104" s="100" t="s">
        <v>1032</v>
      </c>
      <c r="Z104" s="13"/>
      <c r="AA104" s="46" t="s">
        <v>1057</v>
      </c>
      <c r="AB104" s="53"/>
      <c r="AC104" s="46" t="s">
        <v>1057</v>
      </c>
      <c r="AD104" s="53"/>
      <c r="AE104" s="46" t="s">
        <v>1057</v>
      </c>
      <c r="AF104" s="101"/>
      <c r="AG104" s="100" t="s">
        <v>1187</v>
      </c>
      <c r="AH104" s="50"/>
      <c r="AI104" s="46">
        <v>2.78108566878928</v>
      </c>
      <c r="AJ104" s="51"/>
      <c r="AK104" s="104">
        <v>2.2000000000000002</v>
      </c>
      <c r="AL104" s="101"/>
      <c r="AM104" s="104">
        <v>11.533333333333333</v>
      </c>
      <c r="AN104" s="53"/>
      <c r="AO104" s="46" t="s">
        <v>1057</v>
      </c>
      <c r="AP104" s="53"/>
      <c r="AQ104" s="46" t="s">
        <v>1057</v>
      </c>
      <c r="AR104" s="51"/>
      <c r="AS104" s="106">
        <v>11.111111111111111</v>
      </c>
      <c r="AT104" s="62"/>
      <c r="AU104" s="106">
        <v>88.888888888888886</v>
      </c>
      <c r="AV104" s="101"/>
      <c r="AW104" s="105">
        <v>10800</v>
      </c>
    </row>
    <row r="105" spans="1:49" s="54" customFormat="1" ht="15.75" customHeight="1" x14ac:dyDescent="0.2">
      <c r="A105" s="8" t="s">
        <v>227</v>
      </c>
      <c r="B105" s="8" t="s">
        <v>228</v>
      </c>
      <c r="D105" s="104">
        <v>9.1667000000000005</v>
      </c>
      <c r="E105" s="46" t="s">
        <v>27</v>
      </c>
      <c r="F105" s="106" t="s">
        <v>30</v>
      </c>
      <c r="G105" s="86" t="s">
        <v>974</v>
      </c>
      <c r="H105" s="13"/>
      <c r="I105" s="111">
        <v>0.56462000000000001</v>
      </c>
      <c r="J105" s="46" t="s">
        <v>29</v>
      </c>
      <c r="K105" s="108" t="s">
        <v>966</v>
      </c>
      <c r="L105" s="47"/>
      <c r="M105" s="106">
        <v>5.3804999999999996</v>
      </c>
      <c r="N105" s="46" t="s">
        <v>26</v>
      </c>
      <c r="O105" s="106" t="s">
        <v>30</v>
      </c>
      <c r="P105" s="100" t="s">
        <v>1079</v>
      </c>
      <c r="Q105" s="13"/>
      <c r="R105" s="106">
        <v>16.473500000000001</v>
      </c>
      <c r="S105" s="46" t="s">
        <v>26</v>
      </c>
      <c r="T105" s="104" t="s">
        <v>28</v>
      </c>
      <c r="U105" s="100" t="s">
        <v>967</v>
      </c>
      <c r="V105" s="13"/>
      <c r="W105" s="106">
        <v>7.0744999999999996</v>
      </c>
      <c r="X105" s="46" t="s">
        <v>26</v>
      </c>
      <c r="Y105" s="100" t="s">
        <v>1142</v>
      </c>
      <c r="Z105" s="13"/>
      <c r="AA105" s="106">
        <v>88.2</v>
      </c>
      <c r="AB105" s="53"/>
      <c r="AC105" s="106">
        <v>88</v>
      </c>
      <c r="AD105" s="53"/>
      <c r="AE105" s="104">
        <v>81.400000000000006</v>
      </c>
      <c r="AF105" s="101"/>
      <c r="AG105" s="100" t="s">
        <v>1187</v>
      </c>
      <c r="AH105" s="50"/>
      <c r="AI105" s="46">
        <v>6.7137236839074701</v>
      </c>
      <c r="AJ105" s="51"/>
      <c r="AK105" s="106">
        <v>1.8333333333333333</v>
      </c>
      <c r="AL105" s="101"/>
      <c r="AM105" s="104">
        <v>12.366666666666667</v>
      </c>
      <c r="AN105" s="53"/>
      <c r="AO105" s="104">
        <v>3.8166666666666669</v>
      </c>
      <c r="AP105" s="53"/>
      <c r="AQ105" s="104">
        <v>18.350000000000001</v>
      </c>
      <c r="AR105" s="51"/>
      <c r="AS105" s="104">
        <v>7.1428571428571423</v>
      </c>
      <c r="AT105" s="62"/>
      <c r="AU105" s="104">
        <v>92.857142857142861</v>
      </c>
      <c r="AV105" s="101"/>
      <c r="AW105" s="105">
        <v>9500</v>
      </c>
    </row>
    <row r="106" spans="1:49" s="54" customFormat="1" ht="15.75" customHeight="1" x14ac:dyDescent="0.2">
      <c r="A106" s="8" t="s">
        <v>231</v>
      </c>
      <c r="B106" s="8" t="s">
        <v>232</v>
      </c>
      <c r="D106" s="106">
        <v>8.3190000000000008</v>
      </c>
      <c r="E106" s="46" t="s">
        <v>26</v>
      </c>
      <c r="F106" s="106" t="s">
        <v>30</v>
      </c>
      <c r="G106" s="86" t="s">
        <v>995</v>
      </c>
      <c r="H106" s="13"/>
      <c r="I106" s="112">
        <v>0.63704000000000005</v>
      </c>
      <c r="J106" s="46" t="s">
        <v>29</v>
      </c>
      <c r="K106" s="108" t="s">
        <v>966</v>
      </c>
      <c r="L106" s="47"/>
      <c r="M106" s="108">
        <v>12.1599</v>
      </c>
      <c r="N106" s="46" t="s">
        <v>29</v>
      </c>
      <c r="O106" s="108" t="s">
        <v>966</v>
      </c>
      <c r="P106" s="100" t="s">
        <v>1067</v>
      </c>
      <c r="Q106" s="13"/>
      <c r="R106" s="108">
        <v>33.463200000000001</v>
      </c>
      <c r="S106" s="46" t="s">
        <v>26</v>
      </c>
      <c r="T106" s="108" t="s">
        <v>966</v>
      </c>
      <c r="U106" s="100" t="s">
        <v>1035</v>
      </c>
      <c r="V106" s="13"/>
      <c r="W106" s="108">
        <v>12.178900000000001</v>
      </c>
      <c r="X106" s="46" t="s">
        <v>27</v>
      </c>
      <c r="Y106" s="100" t="s">
        <v>999</v>
      </c>
      <c r="Z106" s="13"/>
      <c r="AA106" s="104">
        <v>74.7</v>
      </c>
      <c r="AB106" s="53"/>
      <c r="AC106" s="104">
        <v>74.099999999999994</v>
      </c>
      <c r="AD106" s="53"/>
      <c r="AE106" s="108">
        <v>67.8</v>
      </c>
      <c r="AF106" s="101"/>
      <c r="AG106" s="100" t="s">
        <v>1187</v>
      </c>
      <c r="AH106" s="50"/>
      <c r="AI106" s="46">
        <v>4.9693952344022803</v>
      </c>
      <c r="AJ106" s="51"/>
      <c r="AK106" s="104">
        <v>2.0499999999999998</v>
      </c>
      <c r="AL106" s="101"/>
      <c r="AM106" s="106">
        <v>10.016666666666667</v>
      </c>
      <c r="AN106" s="53"/>
      <c r="AO106" s="108">
        <v>4.166666666666667</v>
      </c>
      <c r="AP106" s="53"/>
      <c r="AQ106" s="108">
        <v>19.633333333333333</v>
      </c>
      <c r="AR106" s="51"/>
      <c r="AS106" s="106">
        <v>12.5</v>
      </c>
      <c r="AT106" s="62"/>
      <c r="AU106" s="106">
        <v>87.5</v>
      </c>
      <c r="AV106" s="101"/>
      <c r="AW106" s="105">
        <v>9700</v>
      </c>
    </row>
    <row r="107" spans="1:49" s="54" customFormat="1" ht="15.75" customHeight="1" x14ac:dyDescent="0.2">
      <c r="A107" s="8" t="s">
        <v>233</v>
      </c>
      <c r="B107" s="8" t="s">
        <v>234</v>
      </c>
      <c r="D107" s="106">
        <v>4.8461999999999996</v>
      </c>
      <c r="E107" s="46" t="s">
        <v>26</v>
      </c>
      <c r="F107" s="106" t="s">
        <v>30</v>
      </c>
      <c r="G107" s="86" t="s">
        <v>1018</v>
      </c>
      <c r="H107" s="13"/>
      <c r="I107" s="110">
        <v>0.32967000000000002</v>
      </c>
      <c r="J107" s="46" t="s">
        <v>27</v>
      </c>
      <c r="K107" s="108" t="s">
        <v>966</v>
      </c>
      <c r="L107" s="47"/>
      <c r="M107" s="106">
        <v>5.6044999999999998</v>
      </c>
      <c r="N107" s="46" t="s">
        <v>26</v>
      </c>
      <c r="O107" s="104" t="s">
        <v>28</v>
      </c>
      <c r="P107" s="100" t="s">
        <v>1075</v>
      </c>
      <c r="Q107" s="13"/>
      <c r="R107" s="106">
        <v>15.7584</v>
      </c>
      <c r="S107" s="46" t="s">
        <v>27</v>
      </c>
      <c r="T107" s="104" t="s">
        <v>28</v>
      </c>
      <c r="U107" s="100" t="s">
        <v>984</v>
      </c>
      <c r="V107" s="13"/>
      <c r="W107" s="106">
        <v>6.0660999999999996</v>
      </c>
      <c r="X107" s="46" t="s">
        <v>27</v>
      </c>
      <c r="Y107" s="100" t="s">
        <v>1001</v>
      </c>
      <c r="Z107" s="13"/>
      <c r="AA107" s="106">
        <v>88</v>
      </c>
      <c r="AB107" s="53"/>
      <c r="AC107" s="104">
        <v>85</v>
      </c>
      <c r="AD107" s="53"/>
      <c r="AE107" s="106">
        <v>84.1</v>
      </c>
      <c r="AF107" s="101"/>
      <c r="AG107" s="100" t="s">
        <v>1187</v>
      </c>
      <c r="AH107" s="50"/>
      <c r="AI107" s="46">
        <v>2.1876113526030001</v>
      </c>
      <c r="AJ107" s="51"/>
      <c r="AK107" s="106">
        <v>1.8333333333333333</v>
      </c>
      <c r="AL107" s="101"/>
      <c r="AM107" s="104">
        <v>12.25</v>
      </c>
      <c r="AN107" s="53"/>
      <c r="AO107" s="46" t="s">
        <v>1057</v>
      </c>
      <c r="AP107" s="53"/>
      <c r="AQ107" s="46" t="s">
        <v>1057</v>
      </c>
      <c r="AR107" s="51"/>
      <c r="AS107" s="106">
        <v>11.940298507462686</v>
      </c>
      <c r="AT107" s="62"/>
      <c r="AU107" s="106">
        <v>88.059701492537314</v>
      </c>
      <c r="AV107" s="101"/>
      <c r="AW107" s="107">
        <v>6100</v>
      </c>
    </row>
    <row r="108" spans="1:49" s="54" customFormat="1" ht="15.75" customHeight="1" x14ac:dyDescent="0.2">
      <c r="A108" s="8" t="s">
        <v>241</v>
      </c>
      <c r="B108" s="8" t="s">
        <v>242</v>
      </c>
      <c r="D108" s="104">
        <v>10.176399999999999</v>
      </c>
      <c r="E108" s="46" t="s">
        <v>26</v>
      </c>
      <c r="F108" s="108" t="s">
        <v>966</v>
      </c>
      <c r="G108" s="86" t="s">
        <v>1023</v>
      </c>
      <c r="H108" s="13"/>
      <c r="I108" s="111">
        <v>0.47332000000000002</v>
      </c>
      <c r="J108" s="46" t="s">
        <v>26</v>
      </c>
      <c r="K108" s="106" t="s">
        <v>30</v>
      </c>
      <c r="L108" s="47"/>
      <c r="M108" s="106">
        <v>5.6153000000000004</v>
      </c>
      <c r="N108" s="46" t="s">
        <v>26</v>
      </c>
      <c r="O108" s="104" t="s">
        <v>28</v>
      </c>
      <c r="P108" s="100" t="s">
        <v>1081</v>
      </c>
      <c r="Q108" s="13"/>
      <c r="R108" s="106">
        <v>9.3803999999999998</v>
      </c>
      <c r="S108" s="46" t="s">
        <v>26</v>
      </c>
      <c r="T108" s="106" t="s">
        <v>30</v>
      </c>
      <c r="U108" s="100" t="s">
        <v>1110</v>
      </c>
      <c r="V108" s="13"/>
      <c r="W108" s="106">
        <v>3.9157000000000002</v>
      </c>
      <c r="X108" s="46" t="s">
        <v>27</v>
      </c>
      <c r="Y108" s="100" t="s">
        <v>1010</v>
      </c>
      <c r="Z108" s="13"/>
      <c r="AA108" s="46" t="s">
        <v>1057</v>
      </c>
      <c r="AB108" s="53"/>
      <c r="AC108" s="46" t="s">
        <v>1057</v>
      </c>
      <c r="AD108" s="53"/>
      <c r="AE108" s="46" t="s">
        <v>1057</v>
      </c>
      <c r="AF108" s="101"/>
      <c r="AG108" s="100" t="s">
        <v>1187</v>
      </c>
      <c r="AH108" s="50"/>
      <c r="AI108" s="46">
        <v>2.8799539611017599</v>
      </c>
      <c r="AJ108" s="51"/>
      <c r="AK108" s="104">
        <v>2.1166666666666667</v>
      </c>
      <c r="AL108" s="101"/>
      <c r="AM108" s="108">
        <v>17.716666666666665</v>
      </c>
      <c r="AN108" s="53"/>
      <c r="AO108" s="108">
        <v>4.2</v>
      </c>
      <c r="AP108" s="53"/>
      <c r="AQ108" s="108">
        <v>23.416666666666668</v>
      </c>
      <c r="AR108" s="51"/>
      <c r="AS108" s="106">
        <v>11.165048543689322</v>
      </c>
      <c r="AT108" s="62"/>
      <c r="AU108" s="106">
        <v>88.834951456310691</v>
      </c>
      <c r="AV108" s="101"/>
      <c r="AW108" s="105">
        <v>9300</v>
      </c>
    </row>
    <row r="109" spans="1:49" s="54" customFormat="1" ht="15.75" customHeight="1" x14ac:dyDescent="0.2">
      <c r="A109" s="8" t="s">
        <v>243</v>
      </c>
      <c r="B109" s="8" t="s">
        <v>244</v>
      </c>
      <c r="D109" s="106">
        <v>8.2812000000000001</v>
      </c>
      <c r="E109" s="46" t="s">
        <v>27</v>
      </c>
      <c r="F109" s="106" t="s">
        <v>30</v>
      </c>
      <c r="G109" s="86" t="s">
        <v>967</v>
      </c>
      <c r="H109" s="13"/>
      <c r="I109" s="111">
        <v>0.43192999999999998</v>
      </c>
      <c r="J109" s="46" t="s">
        <v>29</v>
      </c>
      <c r="K109" s="108" t="s">
        <v>966</v>
      </c>
      <c r="L109" s="47"/>
      <c r="M109" s="108">
        <v>13.553800000000001</v>
      </c>
      <c r="N109" s="46" t="s">
        <v>27</v>
      </c>
      <c r="O109" s="108" t="s">
        <v>966</v>
      </c>
      <c r="P109" s="100" t="s">
        <v>1041</v>
      </c>
      <c r="Q109" s="13"/>
      <c r="R109" s="108">
        <v>33.988700000000001</v>
      </c>
      <c r="S109" s="46" t="s">
        <v>26</v>
      </c>
      <c r="T109" s="108" t="s">
        <v>966</v>
      </c>
      <c r="U109" s="100" t="s">
        <v>989</v>
      </c>
      <c r="V109" s="13"/>
      <c r="W109" s="108">
        <v>12.839</v>
      </c>
      <c r="X109" s="46" t="s">
        <v>27</v>
      </c>
      <c r="Y109" s="100" t="s">
        <v>1081</v>
      </c>
      <c r="Z109" s="13"/>
      <c r="AA109" s="46" t="s">
        <v>1057</v>
      </c>
      <c r="AB109" s="53"/>
      <c r="AC109" s="46" t="s">
        <v>1057</v>
      </c>
      <c r="AD109" s="53"/>
      <c r="AE109" s="46" t="s">
        <v>1057</v>
      </c>
      <c r="AF109" s="101"/>
      <c r="AG109" s="100" t="s">
        <v>1187</v>
      </c>
      <c r="AH109" s="50"/>
      <c r="AI109" s="46">
        <v>0.63059604953821002</v>
      </c>
      <c r="AJ109" s="51"/>
      <c r="AK109" s="108">
        <v>2.5</v>
      </c>
      <c r="AL109" s="101"/>
      <c r="AM109" s="104">
        <v>11.283333333333333</v>
      </c>
      <c r="AN109" s="53"/>
      <c r="AO109" s="106">
        <v>3.4666666666666668</v>
      </c>
      <c r="AP109" s="53"/>
      <c r="AQ109" s="106">
        <v>12.4</v>
      </c>
      <c r="AR109" s="51"/>
      <c r="AS109" s="104">
        <v>5.9659090909090908</v>
      </c>
      <c r="AT109" s="62"/>
      <c r="AU109" s="104">
        <v>94.034090909090907</v>
      </c>
      <c r="AV109" s="101"/>
      <c r="AW109" s="105">
        <v>8700</v>
      </c>
    </row>
    <row r="110" spans="1:49" s="54" customFormat="1" ht="15.75" customHeight="1" x14ac:dyDescent="0.2">
      <c r="A110" s="8" t="s">
        <v>255</v>
      </c>
      <c r="B110" s="8" t="s">
        <v>256</v>
      </c>
      <c r="D110" s="104">
        <v>10.055400000000001</v>
      </c>
      <c r="E110" s="46" t="s">
        <v>27</v>
      </c>
      <c r="F110" s="104" t="s">
        <v>28</v>
      </c>
      <c r="G110" s="86" t="s">
        <v>992</v>
      </c>
      <c r="H110" s="13"/>
      <c r="I110" s="111">
        <v>0.52856999999999998</v>
      </c>
      <c r="J110" s="46" t="s">
        <v>29</v>
      </c>
      <c r="K110" s="104" t="s">
        <v>28</v>
      </c>
      <c r="L110" s="47"/>
      <c r="M110" s="106">
        <v>6.8209999999999997</v>
      </c>
      <c r="N110" s="46" t="s">
        <v>27</v>
      </c>
      <c r="O110" s="104" t="s">
        <v>28</v>
      </c>
      <c r="P110" s="100" t="s">
        <v>975</v>
      </c>
      <c r="Q110" s="13"/>
      <c r="R110" s="104">
        <v>24.628699999999998</v>
      </c>
      <c r="S110" s="46" t="s">
        <v>26</v>
      </c>
      <c r="T110" s="104" t="s">
        <v>28</v>
      </c>
      <c r="U110" s="100" t="s">
        <v>1133</v>
      </c>
      <c r="V110" s="13"/>
      <c r="W110" s="104">
        <v>10.4331</v>
      </c>
      <c r="X110" s="46" t="s">
        <v>27</v>
      </c>
      <c r="Y110" s="100" t="s">
        <v>1140</v>
      </c>
      <c r="Z110" s="13"/>
      <c r="AA110" s="46" t="s">
        <v>1057</v>
      </c>
      <c r="AB110" s="53"/>
      <c r="AC110" s="46" t="s">
        <v>1057</v>
      </c>
      <c r="AD110" s="53"/>
      <c r="AE110" s="46" t="s">
        <v>1057</v>
      </c>
      <c r="AF110" s="101"/>
      <c r="AG110" s="100" t="s">
        <v>1187</v>
      </c>
      <c r="AH110" s="50"/>
      <c r="AI110" s="46">
        <v>1.97177565777539</v>
      </c>
      <c r="AJ110" s="51"/>
      <c r="AK110" s="106">
        <v>1.6666666666666667</v>
      </c>
      <c r="AL110" s="101"/>
      <c r="AM110" s="106">
        <v>10.416666666666666</v>
      </c>
      <c r="AN110" s="53"/>
      <c r="AO110" s="104">
        <v>3.8333333333333335</v>
      </c>
      <c r="AP110" s="53"/>
      <c r="AQ110" s="104">
        <v>17.533333333333335</v>
      </c>
      <c r="AR110" s="51"/>
      <c r="AS110" s="104">
        <v>10.465116279069768</v>
      </c>
      <c r="AT110" s="62"/>
      <c r="AU110" s="104">
        <v>89.534883720930239</v>
      </c>
      <c r="AV110" s="101"/>
      <c r="AW110" s="105">
        <v>9800</v>
      </c>
    </row>
    <row r="111" spans="1:49" s="54" customFormat="1" ht="15.75" customHeight="1" x14ac:dyDescent="0.2">
      <c r="A111" s="8" t="s">
        <v>257</v>
      </c>
      <c r="B111" s="8" t="s">
        <v>258</v>
      </c>
      <c r="D111" s="106">
        <v>7.4025999999999996</v>
      </c>
      <c r="E111" s="46" t="s">
        <v>27</v>
      </c>
      <c r="F111" s="104" t="s">
        <v>28</v>
      </c>
      <c r="G111" s="86" t="s">
        <v>1036</v>
      </c>
      <c r="H111" s="13"/>
      <c r="I111" s="111">
        <v>0.57599</v>
      </c>
      <c r="J111" s="46" t="s">
        <v>26</v>
      </c>
      <c r="K111" s="108" t="s">
        <v>966</v>
      </c>
      <c r="L111" s="47"/>
      <c r="M111" s="108">
        <v>12.5936</v>
      </c>
      <c r="N111" s="46" t="s">
        <v>27</v>
      </c>
      <c r="O111" s="104" t="s">
        <v>28</v>
      </c>
      <c r="P111" s="100" t="s">
        <v>997</v>
      </c>
      <c r="Q111" s="13"/>
      <c r="R111" s="108">
        <v>42.082999999999998</v>
      </c>
      <c r="S111" s="46" t="s">
        <v>26</v>
      </c>
      <c r="T111" s="104" t="s">
        <v>28</v>
      </c>
      <c r="U111" s="100" t="s">
        <v>1126</v>
      </c>
      <c r="V111" s="13"/>
      <c r="W111" s="104">
        <v>11.3208</v>
      </c>
      <c r="X111" s="46" t="s">
        <v>26</v>
      </c>
      <c r="Y111" s="100" t="s">
        <v>1032</v>
      </c>
      <c r="Z111" s="13"/>
      <c r="AA111" s="108">
        <v>69.599999999999994</v>
      </c>
      <c r="AB111" s="53"/>
      <c r="AC111" s="108">
        <v>70.7</v>
      </c>
      <c r="AD111" s="53"/>
      <c r="AE111" s="104">
        <v>78</v>
      </c>
      <c r="AF111" s="101"/>
      <c r="AG111" s="100" t="s">
        <v>1187</v>
      </c>
      <c r="AH111" s="50"/>
      <c r="AI111" s="46">
        <v>1.4857537641871901</v>
      </c>
      <c r="AJ111" s="51"/>
      <c r="AK111" s="104">
        <v>2.1166666666666667</v>
      </c>
      <c r="AL111" s="101"/>
      <c r="AM111" s="106">
        <v>8.6333333333333329</v>
      </c>
      <c r="AN111" s="53"/>
      <c r="AO111" s="104">
        <v>3.8833333333333333</v>
      </c>
      <c r="AP111" s="53"/>
      <c r="AQ111" s="106">
        <v>13.416666666666666</v>
      </c>
      <c r="AR111" s="51"/>
      <c r="AS111" s="106">
        <v>14.705882352941178</v>
      </c>
      <c r="AT111" s="62"/>
      <c r="AU111" s="106">
        <v>85.294117647058826</v>
      </c>
      <c r="AV111" s="101"/>
      <c r="AW111" s="107">
        <v>7900</v>
      </c>
    </row>
    <row r="112" spans="1:49" s="54" customFormat="1" ht="15.75" customHeight="1" x14ac:dyDescent="0.2">
      <c r="A112" s="8" t="s">
        <v>261</v>
      </c>
      <c r="B112" s="8" t="s">
        <v>262</v>
      </c>
      <c r="D112" s="106">
        <v>7.0861999999999998</v>
      </c>
      <c r="E112" s="46" t="s">
        <v>27</v>
      </c>
      <c r="F112" s="106" t="s">
        <v>30</v>
      </c>
      <c r="G112" s="86" t="s">
        <v>995</v>
      </c>
      <c r="H112" s="13"/>
      <c r="I112" s="111">
        <v>0.50065000000000004</v>
      </c>
      <c r="J112" s="46" t="s">
        <v>29</v>
      </c>
      <c r="K112" s="104" t="s">
        <v>28</v>
      </c>
      <c r="L112" s="47"/>
      <c r="M112" s="106">
        <v>4.6985000000000001</v>
      </c>
      <c r="N112" s="46" t="s">
        <v>29</v>
      </c>
      <c r="O112" s="106" t="s">
        <v>30</v>
      </c>
      <c r="P112" s="100" t="s">
        <v>1026</v>
      </c>
      <c r="Q112" s="13"/>
      <c r="R112" s="104">
        <v>20.642399999999999</v>
      </c>
      <c r="S112" s="46" t="s">
        <v>27</v>
      </c>
      <c r="T112" s="108" t="s">
        <v>966</v>
      </c>
      <c r="U112" s="100" t="s">
        <v>987</v>
      </c>
      <c r="V112" s="13"/>
      <c r="W112" s="104">
        <v>9.9365000000000006</v>
      </c>
      <c r="X112" s="46" t="s">
        <v>26</v>
      </c>
      <c r="Y112" s="100" t="s">
        <v>1157</v>
      </c>
      <c r="Z112" s="13"/>
      <c r="AA112" s="106">
        <v>87.8</v>
      </c>
      <c r="AB112" s="53"/>
      <c r="AC112" s="106">
        <v>88.1</v>
      </c>
      <c r="AD112" s="53"/>
      <c r="AE112" s="106">
        <v>83.7</v>
      </c>
      <c r="AF112" s="101"/>
      <c r="AG112" s="100" t="s">
        <v>1187</v>
      </c>
      <c r="AH112" s="50"/>
      <c r="AI112" s="46">
        <v>1.0861655625428801</v>
      </c>
      <c r="AJ112" s="51"/>
      <c r="AK112" s="108">
        <v>2.4333333333333331</v>
      </c>
      <c r="AL112" s="101"/>
      <c r="AM112" s="104">
        <v>13.766666666666667</v>
      </c>
      <c r="AN112" s="53"/>
      <c r="AO112" s="106">
        <v>3.5833333333333335</v>
      </c>
      <c r="AP112" s="53"/>
      <c r="AQ112" s="108">
        <v>20.85</v>
      </c>
      <c r="AR112" s="51"/>
      <c r="AS112" s="104">
        <v>5.9659090909090908</v>
      </c>
      <c r="AT112" s="62"/>
      <c r="AU112" s="104">
        <v>94.034090909090907</v>
      </c>
      <c r="AV112" s="101"/>
      <c r="AW112" s="105">
        <v>9900</v>
      </c>
    </row>
    <row r="113" spans="1:49" s="54" customFormat="1" ht="15.75" customHeight="1" x14ac:dyDescent="0.2">
      <c r="A113" s="8" t="s">
        <v>267</v>
      </c>
      <c r="B113" s="8" t="s">
        <v>268</v>
      </c>
      <c r="D113" s="104">
        <v>11.3377</v>
      </c>
      <c r="E113" s="46" t="s">
        <v>27</v>
      </c>
      <c r="F113" s="108" t="s">
        <v>966</v>
      </c>
      <c r="G113" s="86" t="s">
        <v>967</v>
      </c>
      <c r="H113" s="13"/>
      <c r="I113" s="111">
        <v>0.51176999999999995</v>
      </c>
      <c r="J113" s="46" t="s">
        <v>29</v>
      </c>
      <c r="K113" s="106" t="s">
        <v>30</v>
      </c>
      <c r="L113" s="47"/>
      <c r="M113" s="108">
        <v>10.1173</v>
      </c>
      <c r="N113" s="46" t="s">
        <v>27</v>
      </c>
      <c r="O113" s="104" t="s">
        <v>28</v>
      </c>
      <c r="P113" s="100" t="s">
        <v>1080</v>
      </c>
      <c r="Q113" s="13"/>
      <c r="R113" s="104">
        <v>23.738299999999999</v>
      </c>
      <c r="S113" s="46" t="s">
        <v>26</v>
      </c>
      <c r="T113" s="104" t="s">
        <v>28</v>
      </c>
      <c r="U113" s="100" t="s">
        <v>1133</v>
      </c>
      <c r="V113" s="13"/>
      <c r="W113" s="104">
        <v>10.8657</v>
      </c>
      <c r="X113" s="46" t="s">
        <v>26</v>
      </c>
      <c r="Y113" s="100" t="s">
        <v>988</v>
      </c>
      <c r="Z113" s="13"/>
      <c r="AA113" s="108">
        <v>73.099999999999994</v>
      </c>
      <c r="AB113" s="53"/>
      <c r="AC113" s="104">
        <v>77.099999999999994</v>
      </c>
      <c r="AD113" s="53"/>
      <c r="AE113" s="104">
        <v>71.099999999999994</v>
      </c>
      <c r="AF113" s="101"/>
      <c r="AG113" s="100" t="s">
        <v>1187</v>
      </c>
      <c r="AH113" s="50"/>
      <c r="AI113" s="46">
        <v>2.07317933580822</v>
      </c>
      <c r="AJ113" s="51"/>
      <c r="AK113" s="108">
        <v>2.4333333333333331</v>
      </c>
      <c r="AL113" s="101"/>
      <c r="AM113" s="106">
        <v>9.7333333333333325</v>
      </c>
      <c r="AN113" s="53"/>
      <c r="AO113" s="104">
        <v>3.9</v>
      </c>
      <c r="AP113" s="53"/>
      <c r="AQ113" s="104">
        <v>18.05</v>
      </c>
      <c r="AR113" s="51"/>
      <c r="AS113" s="104">
        <v>5.4347826086956523</v>
      </c>
      <c r="AT113" s="62"/>
      <c r="AU113" s="104">
        <v>94.565217391304344</v>
      </c>
      <c r="AV113" s="101"/>
      <c r="AW113" s="105">
        <v>10500</v>
      </c>
    </row>
    <row r="114" spans="1:49" s="54" customFormat="1" ht="15.75" customHeight="1" x14ac:dyDescent="0.2">
      <c r="A114" s="8" t="s">
        <v>303</v>
      </c>
      <c r="B114" s="8" t="s">
        <v>304</v>
      </c>
      <c r="D114" s="104">
        <v>10.8299</v>
      </c>
      <c r="E114" s="46" t="s">
        <v>27</v>
      </c>
      <c r="F114" s="108" t="s">
        <v>966</v>
      </c>
      <c r="G114" s="86" t="s">
        <v>1007</v>
      </c>
      <c r="H114" s="13"/>
      <c r="I114" s="112">
        <v>0.61426000000000003</v>
      </c>
      <c r="J114" s="46" t="s">
        <v>27</v>
      </c>
      <c r="K114" s="108" t="s">
        <v>966</v>
      </c>
      <c r="L114" s="47"/>
      <c r="M114" s="104">
        <v>7.3616999999999999</v>
      </c>
      <c r="N114" s="46" t="s">
        <v>27</v>
      </c>
      <c r="O114" s="106" t="s">
        <v>30</v>
      </c>
      <c r="P114" s="100" t="s">
        <v>973</v>
      </c>
      <c r="Q114" s="13"/>
      <c r="R114" s="104">
        <v>21.461400000000001</v>
      </c>
      <c r="S114" s="46" t="s">
        <v>26</v>
      </c>
      <c r="T114" s="104" t="s">
        <v>28</v>
      </c>
      <c r="U114" s="100" t="s">
        <v>970</v>
      </c>
      <c r="V114" s="13"/>
      <c r="W114" s="104">
        <v>7.7869999999999999</v>
      </c>
      <c r="X114" s="46" t="s">
        <v>26</v>
      </c>
      <c r="Y114" s="100" t="s">
        <v>999</v>
      </c>
      <c r="Z114" s="13"/>
      <c r="AA114" s="46" t="s">
        <v>1057</v>
      </c>
      <c r="AB114" s="53"/>
      <c r="AC114" s="46" t="s">
        <v>1057</v>
      </c>
      <c r="AD114" s="53"/>
      <c r="AE114" s="46" t="s">
        <v>1057</v>
      </c>
      <c r="AF114" s="101"/>
      <c r="AG114" s="100" t="s">
        <v>1187</v>
      </c>
      <c r="AH114" s="50"/>
      <c r="AI114" s="46">
        <v>1.7334357942941201</v>
      </c>
      <c r="AJ114" s="51"/>
      <c r="AK114" s="104">
        <v>2.3666666666666667</v>
      </c>
      <c r="AL114" s="101"/>
      <c r="AM114" s="104">
        <v>12.533333333333333</v>
      </c>
      <c r="AN114" s="53"/>
      <c r="AO114" s="106">
        <v>3.6666666666666665</v>
      </c>
      <c r="AP114" s="53"/>
      <c r="AQ114" s="104">
        <v>17.366666666666667</v>
      </c>
      <c r="AR114" s="51"/>
      <c r="AS114" s="104">
        <v>5.2486187845303869</v>
      </c>
      <c r="AT114" s="62"/>
      <c r="AU114" s="104">
        <v>94.751381215469607</v>
      </c>
      <c r="AV114" s="101"/>
      <c r="AW114" s="105">
        <v>9600</v>
      </c>
    </row>
    <row r="115" spans="1:49" s="54" customFormat="1" ht="15.75" customHeight="1" x14ac:dyDescent="0.2">
      <c r="A115" s="8" t="s">
        <v>309</v>
      </c>
      <c r="B115" s="8" t="s">
        <v>310</v>
      </c>
      <c r="D115" s="106">
        <v>7.4194000000000004</v>
      </c>
      <c r="E115" s="46" t="s">
        <v>27</v>
      </c>
      <c r="F115" s="106" t="s">
        <v>30</v>
      </c>
      <c r="G115" s="86" t="s">
        <v>1006</v>
      </c>
      <c r="H115" s="13"/>
      <c r="I115" s="110">
        <v>0.25785999999999998</v>
      </c>
      <c r="J115" s="46" t="s">
        <v>26</v>
      </c>
      <c r="K115" s="106" t="s">
        <v>30</v>
      </c>
      <c r="L115" s="47"/>
      <c r="M115" s="104">
        <v>8.4742999999999995</v>
      </c>
      <c r="N115" s="46" t="s">
        <v>27</v>
      </c>
      <c r="O115" s="108" t="s">
        <v>966</v>
      </c>
      <c r="P115" s="100" t="s">
        <v>1087</v>
      </c>
      <c r="Q115" s="13"/>
      <c r="R115" s="104">
        <v>28.282800000000002</v>
      </c>
      <c r="S115" s="46" t="s">
        <v>26</v>
      </c>
      <c r="T115" s="108" t="s">
        <v>966</v>
      </c>
      <c r="U115" s="100" t="s">
        <v>976</v>
      </c>
      <c r="V115" s="13"/>
      <c r="W115" s="104">
        <v>8.5564</v>
      </c>
      <c r="X115" s="46" t="s">
        <v>26</v>
      </c>
      <c r="Y115" s="100" t="s">
        <v>1068</v>
      </c>
      <c r="Z115" s="13"/>
      <c r="AA115" s="104">
        <v>76.400000000000006</v>
      </c>
      <c r="AB115" s="53"/>
      <c r="AC115" s="104">
        <v>76.5</v>
      </c>
      <c r="AD115" s="53"/>
      <c r="AE115" s="104">
        <v>80.900000000000006</v>
      </c>
      <c r="AF115" s="101"/>
      <c r="AG115" s="100" t="s">
        <v>1187</v>
      </c>
      <c r="AH115" s="50"/>
      <c r="AI115" s="46">
        <v>2.2227272173039601</v>
      </c>
      <c r="AJ115" s="51"/>
      <c r="AK115" s="106">
        <v>1.75</v>
      </c>
      <c r="AL115" s="101"/>
      <c r="AM115" s="106">
        <v>10.516666666666667</v>
      </c>
      <c r="AN115" s="53"/>
      <c r="AO115" s="106">
        <v>3.3833333333333333</v>
      </c>
      <c r="AP115" s="53"/>
      <c r="AQ115" s="106">
        <v>12.6</v>
      </c>
      <c r="AR115" s="51"/>
      <c r="AS115" s="104">
        <v>7.5</v>
      </c>
      <c r="AT115" s="62"/>
      <c r="AU115" s="104">
        <v>92.5</v>
      </c>
      <c r="AV115" s="101"/>
      <c r="AW115" s="105">
        <v>8600</v>
      </c>
    </row>
    <row r="116" spans="1:49" s="54" customFormat="1" ht="15.75" customHeight="1" x14ac:dyDescent="0.2">
      <c r="A116" s="8" t="s">
        <v>315</v>
      </c>
      <c r="B116" s="8" t="s">
        <v>316</v>
      </c>
      <c r="D116" s="104">
        <v>11.180099999999999</v>
      </c>
      <c r="E116" s="46" t="s">
        <v>26</v>
      </c>
      <c r="F116" s="108" t="s">
        <v>966</v>
      </c>
      <c r="G116" s="86" t="s">
        <v>1013</v>
      </c>
      <c r="H116" s="13"/>
      <c r="I116" s="111">
        <v>0.39928999999999998</v>
      </c>
      <c r="J116" s="46" t="s">
        <v>29</v>
      </c>
      <c r="K116" s="104" t="s">
        <v>28</v>
      </c>
      <c r="L116" s="47"/>
      <c r="M116" s="104">
        <v>7.7195999999999998</v>
      </c>
      <c r="N116" s="46" t="s">
        <v>27</v>
      </c>
      <c r="O116" s="108" t="s">
        <v>966</v>
      </c>
      <c r="P116" s="100" t="s">
        <v>1024</v>
      </c>
      <c r="Q116" s="13"/>
      <c r="R116" s="106">
        <v>18.677900000000001</v>
      </c>
      <c r="S116" s="46" t="s">
        <v>26</v>
      </c>
      <c r="T116" s="104" t="s">
        <v>28</v>
      </c>
      <c r="U116" s="100" t="s">
        <v>991</v>
      </c>
      <c r="V116" s="13"/>
      <c r="W116" s="108">
        <v>16.105399999999999</v>
      </c>
      <c r="X116" s="46" t="s">
        <v>26</v>
      </c>
      <c r="Y116" s="100" t="s">
        <v>1160</v>
      </c>
      <c r="Z116" s="13"/>
      <c r="AA116" s="104">
        <v>83.8</v>
      </c>
      <c r="AB116" s="53"/>
      <c r="AC116" s="104">
        <v>85.5</v>
      </c>
      <c r="AD116" s="53"/>
      <c r="AE116" s="106">
        <v>82.8</v>
      </c>
      <c r="AF116" s="101"/>
      <c r="AG116" s="100" t="s">
        <v>1187</v>
      </c>
      <c r="AH116" s="50"/>
      <c r="AI116" s="46">
        <v>2.9473157924614699</v>
      </c>
      <c r="AJ116" s="51"/>
      <c r="AK116" s="106">
        <v>1.7333333333333334</v>
      </c>
      <c r="AL116" s="101"/>
      <c r="AM116" s="104">
        <v>13.133333333333333</v>
      </c>
      <c r="AN116" s="53"/>
      <c r="AO116" s="104">
        <v>3.7666666666666666</v>
      </c>
      <c r="AP116" s="53"/>
      <c r="AQ116" s="108">
        <v>24.35</v>
      </c>
      <c r="AR116" s="51"/>
      <c r="AS116" s="104">
        <v>8</v>
      </c>
      <c r="AT116" s="62"/>
      <c r="AU116" s="104">
        <v>92</v>
      </c>
      <c r="AV116" s="101"/>
      <c r="AW116" s="105">
        <v>11600</v>
      </c>
    </row>
    <row r="117" spans="1:49" s="54" customFormat="1" ht="15.75" customHeight="1" x14ac:dyDescent="0.2">
      <c r="A117" s="8" t="s">
        <v>325</v>
      </c>
      <c r="B117" s="8" t="s">
        <v>326</v>
      </c>
      <c r="D117" s="104">
        <v>10.0518</v>
      </c>
      <c r="E117" s="46" t="s">
        <v>27</v>
      </c>
      <c r="F117" s="104" t="s">
        <v>28</v>
      </c>
      <c r="G117" s="86" t="s">
        <v>982</v>
      </c>
      <c r="H117" s="13"/>
      <c r="I117" s="111">
        <v>0.60604000000000002</v>
      </c>
      <c r="J117" s="46" t="s">
        <v>27</v>
      </c>
      <c r="K117" s="108" t="s">
        <v>966</v>
      </c>
      <c r="L117" s="47"/>
      <c r="M117" s="106">
        <v>4.8273999999999999</v>
      </c>
      <c r="N117" s="46" t="s">
        <v>29</v>
      </c>
      <c r="O117" s="106" t="s">
        <v>30</v>
      </c>
      <c r="P117" s="100" t="s">
        <v>1004</v>
      </c>
      <c r="Q117" s="13"/>
      <c r="R117" s="106">
        <v>11.034000000000001</v>
      </c>
      <c r="S117" s="46" t="s">
        <v>27</v>
      </c>
      <c r="T117" s="106" t="s">
        <v>30</v>
      </c>
      <c r="U117" s="100" t="s">
        <v>1035</v>
      </c>
      <c r="V117" s="13"/>
      <c r="W117" s="104">
        <v>7.7114000000000003</v>
      </c>
      <c r="X117" s="46" t="s">
        <v>27</v>
      </c>
      <c r="Y117" s="100" t="s">
        <v>1084</v>
      </c>
      <c r="Z117" s="13"/>
      <c r="AA117" s="104">
        <v>84.3</v>
      </c>
      <c r="AB117" s="53"/>
      <c r="AC117" s="106">
        <v>88.1</v>
      </c>
      <c r="AD117" s="53"/>
      <c r="AE117" s="104">
        <v>80.8</v>
      </c>
      <c r="AF117" s="101"/>
      <c r="AG117" s="100" t="s">
        <v>1187</v>
      </c>
      <c r="AH117" s="50"/>
      <c r="AI117" s="46">
        <v>1.93654376065218</v>
      </c>
      <c r="AJ117" s="51"/>
      <c r="AK117" s="108">
        <v>2.65</v>
      </c>
      <c r="AL117" s="101"/>
      <c r="AM117" s="104">
        <v>12.666666666666666</v>
      </c>
      <c r="AN117" s="53"/>
      <c r="AO117" s="104">
        <v>3.8833333333333333</v>
      </c>
      <c r="AP117" s="53"/>
      <c r="AQ117" s="104">
        <v>18.616666666666667</v>
      </c>
      <c r="AR117" s="51"/>
      <c r="AS117" s="104">
        <v>5.5785123966942152</v>
      </c>
      <c r="AT117" s="62"/>
      <c r="AU117" s="104">
        <v>94.421487603305792</v>
      </c>
      <c r="AV117" s="101"/>
      <c r="AW117" s="105">
        <v>10100</v>
      </c>
    </row>
    <row r="118" spans="1:49" s="54" customFormat="1" ht="15.75" customHeight="1" x14ac:dyDescent="0.2">
      <c r="A118" s="8" t="s">
        <v>329</v>
      </c>
      <c r="B118" s="8" t="s">
        <v>330</v>
      </c>
      <c r="D118" s="104">
        <v>9.9220000000000006</v>
      </c>
      <c r="E118" s="46" t="s">
        <v>27</v>
      </c>
      <c r="F118" s="104" t="s">
        <v>28</v>
      </c>
      <c r="G118" s="86" t="s">
        <v>983</v>
      </c>
      <c r="H118" s="13"/>
      <c r="I118" s="111">
        <v>0.46801999999999999</v>
      </c>
      <c r="J118" s="46" t="s">
        <v>29</v>
      </c>
      <c r="K118" s="106" t="s">
        <v>30</v>
      </c>
      <c r="L118" s="47"/>
      <c r="M118" s="104">
        <v>7.9874999999999998</v>
      </c>
      <c r="N118" s="46" t="s">
        <v>29</v>
      </c>
      <c r="O118" s="104" t="s">
        <v>28</v>
      </c>
      <c r="P118" s="100" t="s">
        <v>1090</v>
      </c>
      <c r="Q118" s="13"/>
      <c r="R118" s="106">
        <v>17.441500000000001</v>
      </c>
      <c r="S118" s="46" t="s">
        <v>26</v>
      </c>
      <c r="T118" s="106" t="s">
        <v>30</v>
      </c>
      <c r="U118" s="100" t="s">
        <v>1125</v>
      </c>
      <c r="V118" s="13"/>
      <c r="W118" s="106">
        <v>4.7427000000000001</v>
      </c>
      <c r="X118" s="46" t="s">
        <v>26</v>
      </c>
      <c r="Y118" s="100" t="s">
        <v>1126</v>
      </c>
      <c r="Z118" s="13"/>
      <c r="AA118" s="46" t="s">
        <v>1057</v>
      </c>
      <c r="AB118" s="53"/>
      <c r="AC118" s="46" t="s">
        <v>1057</v>
      </c>
      <c r="AD118" s="53"/>
      <c r="AE118" s="46" t="s">
        <v>1057</v>
      </c>
      <c r="AF118" s="101"/>
      <c r="AG118" s="100" t="s">
        <v>1187</v>
      </c>
      <c r="AH118" s="50"/>
      <c r="AI118" s="46">
        <v>1.87242767744442</v>
      </c>
      <c r="AJ118" s="51"/>
      <c r="AK118" s="108">
        <v>2.3833333333333333</v>
      </c>
      <c r="AL118" s="101"/>
      <c r="AM118" s="108">
        <v>17.083333333333332</v>
      </c>
      <c r="AN118" s="53"/>
      <c r="AO118" s="106">
        <v>3.7</v>
      </c>
      <c r="AP118" s="53"/>
      <c r="AQ118" s="104">
        <v>15.233333333333333</v>
      </c>
      <c r="AR118" s="51"/>
      <c r="AS118" s="104">
        <v>5.9659090909090908</v>
      </c>
      <c r="AT118" s="62"/>
      <c r="AU118" s="104">
        <v>94.034090909090907</v>
      </c>
      <c r="AV118" s="101"/>
      <c r="AW118" s="105">
        <v>8700</v>
      </c>
    </row>
    <row r="119" spans="1:49" s="54" customFormat="1" ht="15.75" customHeight="1" x14ac:dyDescent="0.2">
      <c r="A119" s="8" t="s">
        <v>335</v>
      </c>
      <c r="B119" s="8" t="s">
        <v>336</v>
      </c>
      <c r="D119" s="108">
        <v>15.0943</v>
      </c>
      <c r="E119" s="46" t="s">
        <v>27</v>
      </c>
      <c r="F119" s="108" t="s">
        <v>966</v>
      </c>
      <c r="G119" s="86" t="s">
        <v>985</v>
      </c>
      <c r="H119" s="13"/>
      <c r="I119" s="112">
        <v>0.89622999999999997</v>
      </c>
      <c r="J119" s="46" t="s">
        <v>27</v>
      </c>
      <c r="K119" s="108" t="s">
        <v>966</v>
      </c>
      <c r="L119" s="47"/>
      <c r="M119" s="104">
        <v>7.3113000000000001</v>
      </c>
      <c r="N119" s="46" t="s">
        <v>26</v>
      </c>
      <c r="O119" s="104" t="s">
        <v>28</v>
      </c>
      <c r="P119" s="100" t="s">
        <v>1093</v>
      </c>
      <c r="Q119" s="13"/>
      <c r="R119" s="106">
        <v>13.3962</v>
      </c>
      <c r="S119" s="46" t="s">
        <v>26</v>
      </c>
      <c r="T119" s="106" t="s">
        <v>30</v>
      </c>
      <c r="U119" s="100" t="s">
        <v>1136</v>
      </c>
      <c r="V119" s="13"/>
      <c r="W119" s="106">
        <v>4.8586999999999998</v>
      </c>
      <c r="X119" s="46" t="s">
        <v>26</v>
      </c>
      <c r="Y119" s="100" t="s">
        <v>997</v>
      </c>
      <c r="Z119" s="13"/>
      <c r="AA119" s="106">
        <v>93.9</v>
      </c>
      <c r="AB119" s="53"/>
      <c r="AC119" s="106">
        <v>91.8</v>
      </c>
      <c r="AD119" s="53"/>
      <c r="AE119" s="106">
        <v>83.1</v>
      </c>
      <c r="AF119" s="101"/>
      <c r="AG119" s="100" t="s">
        <v>1187</v>
      </c>
      <c r="AH119" s="50"/>
      <c r="AI119" s="46">
        <v>7.5400305412966597</v>
      </c>
      <c r="AJ119" s="51"/>
      <c r="AK119" s="104">
        <v>2.35</v>
      </c>
      <c r="AL119" s="101"/>
      <c r="AM119" s="108">
        <v>16.066666666666666</v>
      </c>
      <c r="AN119" s="53"/>
      <c r="AO119" s="104">
        <v>4.0166666666666666</v>
      </c>
      <c r="AP119" s="53"/>
      <c r="AQ119" s="108">
        <v>21.5</v>
      </c>
      <c r="AR119" s="51"/>
      <c r="AS119" s="106">
        <v>24</v>
      </c>
      <c r="AT119" s="62"/>
      <c r="AU119" s="106">
        <v>76</v>
      </c>
      <c r="AV119" s="101"/>
      <c r="AW119" s="109">
        <v>16900</v>
      </c>
    </row>
    <row r="120" spans="1:49" s="54" customFormat="1" ht="15.75" customHeight="1" x14ac:dyDescent="0.2">
      <c r="A120" s="8" t="s">
        <v>345</v>
      </c>
      <c r="B120" s="8" t="s">
        <v>346</v>
      </c>
      <c r="D120" s="104">
        <v>8.7605000000000004</v>
      </c>
      <c r="E120" s="46" t="s">
        <v>27</v>
      </c>
      <c r="F120" s="108" t="s">
        <v>966</v>
      </c>
      <c r="G120" s="86" t="s">
        <v>1014</v>
      </c>
      <c r="H120" s="13"/>
      <c r="I120" s="110">
        <v>0.28350999999999998</v>
      </c>
      <c r="J120" s="46" t="s">
        <v>29</v>
      </c>
      <c r="K120" s="104" t="s">
        <v>28</v>
      </c>
      <c r="L120" s="47"/>
      <c r="M120" s="106">
        <v>6.8326000000000002</v>
      </c>
      <c r="N120" s="46" t="s">
        <v>26</v>
      </c>
      <c r="O120" s="104" t="s">
        <v>28</v>
      </c>
      <c r="P120" s="100" t="s">
        <v>1087</v>
      </c>
      <c r="Q120" s="13"/>
      <c r="R120" s="104">
        <v>19.9025</v>
      </c>
      <c r="S120" s="46" t="s">
        <v>26</v>
      </c>
      <c r="T120" s="104" t="s">
        <v>28</v>
      </c>
      <c r="U120" s="100" t="s">
        <v>998</v>
      </c>
      <c r="V120" s="13"/>
      <c r="W120" s="104">
        <v>10.8871</v>
      </c>
      <c r="X120" s="46" t="s">
        <v>26</v>
      </c>
      <c r="Y120" s="100" t="s">
        <v>1094</v>
      </c>
      <c r="Z120" s="13"/>
      <c r="AA120" s="104">
        <v>83.6</v>
      </c>
      <c r="AB120" s="53"/>
      <c r="AC120" s="104">
        <v>80.5</v>
      </c>
      <c r="AD120" s="53"/>
      <c r="AE120" s="104">
        <v>72.900000000000006</v>
      </c>
      <c r="AF120" s="101"/>
      <c r="AG120" s="100" t="s">
        <v>1187</v>
      </c>
      <c r="AH120" s="50"/>
      <c r="AI120" s="46">
        <v>1.2538138990518799</v>
      </c>
      <c r="AJ120" s="51"/>
      <c r="AK120" s="104">
        <v>2</v>
      </c>
      <c r="AL120" s="101"/>
      <c r="AM120" s="104">
        <v>13.983333333333333</v>
      </c>
      <c r="AN120" s="53"/>
      <c r="AO120" s="108">
        <v>4.1500000000000004</v>
      </c>
      <c r="AP120" s="53"/>
      <c r="AQ120" s="108">
        <v>21.266666666666666</v>
      </c>
      <c r="AR120" s="51"/>
      <c r="AS120" s="104">
        <v>8.92018779342723</v>
      </c>
      <c r="AT120" s="62"/>
      <c r="AU120" s="104">
        <v>91.079812206572768</v>
      </c>
      <c r="AV120" s="101"/>
      <c r="AW120" s="105">
        <v>9400</v>
      </c>
    </row>
    <row r="121" spans="1:49" s="54" customFormat="1" ht="15.75" customHeight="1" x14ac:dyDescent="0.2">
      <c r="A121" s="8" t="s">
        <v>353</v>
      </c>
      <c r="B121" s="8" t="s">
        <v>354</v>
      </c>
      <c r="D121" s="104">
        <v>10.2035</v>
      </c>
      <c r="E121" s="46" t="s">
        <v>27</v>
      </c>
      <c r="F121" s="106" t="s">
        <v>30</v>
      </c>
      <c r="G121" s="86" t="s">
        <v>985</v>
      </c>
      <c r="H121" s="13"/>
      <c r="I121" s="112">
        <v>0.91717000000000004</v>
      </c>
      <c r="J121" s="46" t="s">
        <v>26</v>
      </c>
      <c r="K121" s="108" t="s">
        <v>966</v>
      </c>
      <c r="L121" s="47"/>
      <c r="M121" s="104">
        <v>9.5729000000000006</v>
      </c>
      <c r="N121" s="46" t="s">
        <v>29</v>
      </c>
      <c r="O121" s="104" t="s">
        <v>28</v>
      </c>
      <c r="P121" s="100" t="s">
        <v>1017</v>
      </c>
      <c r="Q121" s="13"/>
      <c r="R121" s="104">
        <v>23.4451</v>
      </c>
      <c r="S121" s="46" t="s">
        <v>26</v>
      </c>
      <c r="T121" s="104" t="s">
        <v>28</v>
      </c>
      <c r="U121" s="100" t="s">
        <v>986</v>
      </c>
      <c r="V121" s="13"/>
      <c r="W121" s="106">
        <v>6.0193000000000003</v>
      </c>
      <c r="X121" s="46" t="s">
        <v>27</v>
      </c>
      <c r="Y121" s="100" t="s">
        <v>1115</v>
      </c>
      <c r="Z121" s="13"/>
      <c r="AA121" s="104">
        <v>84.7</v>
      </c>
      <c r="AB121" s="53"/>
      <c r="AC121" s="104">
        <v>82.1</v>
      </c>
      <c r="AD121" s="53"/>
      <c r="AE121" s="104">
        <v>75</v>
      </c>
      <c r="AF121" s="101"/>
      <c r="AG121" s="100" t="s">
        <v>1187</v>
      </c>
      <c r="AH121" s="55"/>
      <c r="AI121" s="46">
        <v>3.3202698820854701</v>
      </c>
      <c r="AJ121" s="51"/>
      <c r="AK121" s="104">
        <v>2.0666666666666669</v>
      </c>
      <c r="AL121" s="101"/>
      <c r="AM121" s="104">
        <v>12.833333333333334</v>
      </c>
      <c r="AN121" s="53"/>
      <c r="AO121" s="108">
        <v>4.1500000000000004</v>
      </c>
      <c r="AP121" s="53"/>
      <c r="AQ121" s="108">
        <v>22.133333333333333</v>
      </c>
      <c r="AR121" s="51"/>
      <c r="AS121" s="104">
        <v>7.3170731707317067</v>
      </c>
      <c r="AT121" s="62"/>
      <c r="AU121" s="104">
        <v>92.682926829268297</v>
      </c>
      <c r="AV121" s="101"/>
      <c r="AW121" s="105">
        <v>11100</v>
      </c>
    </row>
    <row r="122" spans="1:49" s="54" customFormat="1" ht="15.75" customHeight="1" x14ac:dyDescent="0.2">
      <c r="A122" s="8" t="s">
        <v>373</v>
      </c>
      <c r="B122" s="8" t="s">
        <v>374</v>
      </c>
      <c r="D122" s="104">
        <v>9.0008999999999997</v>
      </c>
      <c r="E122" s="46" t="s">
        <v>27</v>
      </c>
      <c r="F122" s="106" t="s">
        <v>30</v>
      </c>
      <c r="G122" s="86" t="s">
        <v>144</v>
      </c>
      <c r="H122" s="13"/>
      <c r="I122" s="112">
        <v>1.25386</v>
      </c>
      <c r="J122" s="46" t="s">
        <v>29</v>
      </c>
      <c r="K122" s="108" t="s">
        <v>966</v>
      </c>
      <c r="L122" s="47"/>
      <c r="M122" s="108">
        <v>17.3749</v>
      </c>
      <c r="N122" s="46" t="s">
        <v>26</v>
      </c>
      <c r="O122" s="108" t="s">
        <v>966</v>
      </c>
      <c r="P122" s="100" t="s">
        <v>1080</v>
      </c>
      <c r="Q122" s="13"/>
      <c r="R122" s="108">
        <v>32.869100000000003</v>
      </c>
      <c r="S122" s="46" t="s">
        <v>27</v>
      </c>
      <c r="T122" s="108" t="s">
        <v>966</v>
      </c>
      <c r="U122" s="100" t="s">
        <v>1115</v>
      </c>
      <c r="V122" s="13"/>
      <c r="W122" s="108">
        <v>11.7331</v>
      </c>
      <c r="X122" s="46" t="s">
        <v>29</v>
      </c>
      <c r="Y122" s="100" t="s">
        <v>988</v>
      </c>
      <c r="Z122" s="13"/>
      <c r="AA122" s="108">
        <v>64.599999999999994</v>
      </c>
      <c r="AB122" s="53"/>
      <c r="AC122" s="108">
        <v>64.7</v>
      </c>
      <c r="AD122" s="53"/>
      <c r="AE122" s="108">
        <v>70.3</v>
      </c>
      <c r="AF122" s="101"/>
      <c r="AG122" s="100" t="s">
        <v>1187</v>
      </c>
      <c r="AH122" s="50"/>
      <c r="AI122" s="46">
        <v>6.9907127334294001</v>
      </c>
      <c r="AJ122" s="51"/>
      <c r="AK122" s="104">
        <v>1.8666666666666667</v>
      </c>
      <c r="AL122" s="101"/>
      <c r="AM122" s="106">
        <v>8.35</v>
      </c>
      <c r="AN122" s="53"/>
      <c r="AO122" s="106">
        <v>3.4333333333333331</v>
      </c>
      <c r="AP122" s="53"/>
      <c r="AQ122" s="106">
        <v>14.5</v>
      </c>
      <c r="AR122" s="51"/>
      <c r="AS122" s="104">
        <v>10</v>
      </c>
      <c r="AT122" s="62"/>
      <c r="AU122" s="104">
        <v>90</v>
      </c>
      <c r="AV122" s="101"/>
      <c r="AW122" s="105">
        <v>10500</v>
      </c>
    </row>
    <row r="123" spans="1:49" s="54" customFormat="1" ht="15.75" customHeight="1" x14ac:dyDescent="0.2">
      <c r="A123" s="8" t="s">
        <v>379</v>
      </c>
      <c r="B123" s="8" t="s">
        <v>380</v>
      </c>
      <c r="D123" s="104">
        <v>11.140700000000001</v>
      </c>
      <c r="E123" s="46" t="s">
        <v>26</v>
      </c>
      <c r="F123" s="104" t="s">
        <v>28</v>
      </c>
      <c r="G123" s="86" t="s">
        <v>995</v>
      </c>
      <c r="H123" s="13"/>
      <c r="I123" s="111">
        <v>0.44366</v>
      </c>
      <c r="J123" s="46" t="s">
        <v>26</v>
      </c>
      <c r="K123" s="106" t="s">
        <v>30</v>
      </c>
      <c r="L123" s="47"/>
      <c r="M123" s="104">
        <v>7.3943000000000003</v>
      </c>
      <c r="N123" s="46" t="s">
        <v>27</v>
      </c>
      <c r="O123" s="108" t="s">
        <v>966</v>
      </c>
      <c r="P123" s="100" t="s">
        <v>1098</v>
      </c>
      <c r="Q123" s="13"/>
      <c r="R123" s="106">
        <v>10.1548</v>
      </c>
      <c r="S123" s="46" t="s">
        <v>27</v>
      </c>
      <c r="T123" s="106" t="s">
        <v>30</v>
      </c>
      <c r="U123" s="100" t="s">
        <v>1128</v>
      </c>
      <c r="V123" s="13"/>
      <c r="W123" s="106">
        <v>4.3381999999999996</v>
      </c>
      <c r="X123" s="46" t="s">
        <v>26</v>
      </c>
      <c r="Y123" s="100" t="s">
        <v>1141</v>
      </c>
      <c r="Z123" s="13"/>
      <c r="AA123" s="46" t="s">
        <v>1057</v>
      </c>
      <c r="AB123" s="53"/>
      <c r="AC123" s="46" t="s">
        <v>1057</v>
      </c>
      <c r="AD123" s="53"/>
      <c r="AE123" s="46" t="s">
        <v>1057</v>
      </c>
      <c r="AF123" s="101"/>
      <c r="AG123" s="100" t="s">
        <v>1187</v>
      </c>
      <c r="AH123" s="50"/>
      <c r="AI123" s="46">
        <v>1.77491898333321</v>
      </c>
      <c r="AJ123" s="51"/>
      <c r="AK123" s="104">
        <v>2.0166666666666666</v>
      </c>
      <c r="AL123" s="101"/>
      <c r="AM123" s="108">
        <v>16.566666666666666</v>
      </c>
      <c r="AN123" s="53"/>
      <c r="AO123" s="108">
        <v>4.2833333333333332</v>
      </c>
      <c r="AP123" s="53"/>
      <c r="AQ123" s="108">
        <v>24.933333333333334</v>
      </c>
      <c r="AR123" s="51"/>
      <c r="AS123" s="104">
        <v>9.1370558375634516</v>
      </c>
      <c r="AT123" s="62"/>
      <c r="AU123" s="104">
        <v>90.862944162436548</v>
      </c>
      <c r="AV123" s="101"/>
      <c r="AW123" s="109">
        <v>13100</v>
      </c>
    </row>
    <row r="124" spans="1:49" s="54" customFormat="1" ht="15.75" customHeight="1" x14ac:dyDescent="0.2">
      <c r="A124" s="8" t="s">
        <v>385</v>
      </c>
      <c r="B124" s="8" t="s">
        <v>386</v>
      </c>
      <c r="D124" s="108">
        <v>12.305099999999999</v>
      </c>
      <c r="E124" s="46" t="s">
        <v>27</v>
      </c>
      <c r="F124" s="108" t="s">
        <v>966</v>
      </c>
      <c r="G124" s="86" t="s">
        <v>1007</v>
      </c>
      <c r="H124" s="13"/>
      <c r="I124" s="111">
        <v>0.49395</v>
      </c>
      <c r="J124" s="46" t="s">
        <v>29</v>
      </c>
      <c r="K124" s="104" t="s">
        <v>28</v>
      </c>
      <c r="L124" s="47"/>
      <c r="M124" s="108">
        <v>11.404400000000001</v>
      </c>
      <c r="N124" s="46" t="s">
        <v>27</v>
      </c>
      <c r="O124" s="108" t="s">
        <v>966</v>
      </c>
      <c r="P124" s="100" t="s">
        <v>1007</v>
      </c>
      <c r="Q124" s="13"/>
      <c r="R124" s="104">
        <v>27.3996</v>
      </c>
      <c r="S124" s="46" t="s">
        <v>26</v>
      </c>
      <c r="T124" s="104" t="s">
        <v>28</v>
      </c>
      <c r="U124" s="100" t="s">
        <v>1018</v>
      </c>
      <c r="V124" s="13"/>
      <c r="W124" s="108">
        <v>13.3804</v>
      </c>
      <c r="X124" s="46" t="s">
        <v>27</v>
      </c>
      <c r="Y124" s="100" t="s">
        <v>1167</v>
      </c>
      <c r="Z124" s="13"/>
      <c r="AA124" s="104">
        <v>78.2</v>
      </c>
      <c r="AB124" s="53"/>
      <c r="AC124" s="104">
        <v>78.099999999999994</v>
      </c>
      <c r="AD124" s="53"/>
      <c r="AE124" s="104">
        <v>79.5</v>
      </c>
      <c r="AF124" s="101"/>
      <c r="AG124" s="100" t="s">
        <v>1187</v>
      </c>
      <c r="AH124" s="50"/>
      <c r="AI124" s="46">
        <v>1.68714140417824</v>
      </c>
      <c r="AJ124" s="51"/>
      <c r="AK124" s="104">
        <v>2.0499999999999998</v>
      </c>
      <c r="AL124" s="101"/>
      <c r="AM124" s="104">
        <v>11.533333333333333</v>
      </c>
      <c r="AN124" s="53"/>
      <c r="AO124" s="46" t="s">
        <v>1057</v>
      </c>
      <c r="AP124" s="53"/>
      <c r="AQ124" s="46" t="s">
        <v>1057</v>
      </c>
      <c r="AR124" s="51"/>
      <c r="AS124" s="106">
        <v>10.909090909090908</v>
      </c>
      <c r="AT124" s="62"/>
      <c r="AU124" s="106">
        <v>89.090909090909093</v>
      </c>
      <c r="AV124" s="101"/>
      <c r="AW124" s="109">
        <v>11800</v>
      </c>
    </row>
    <row r="125" spans="1:49" s="54" customFormat="1" ht="15.75" customHeight="1" x14ac:dyDescent="0.2">
      <c r="A125" s="8" t="s">
        <v>395</v>
      </c>
      <c r="B125" s="8" t="s">
        <v>396</v>
      </c>
      <c r="D125" s="106">
        <v>7.7460000000000004</v>
      </c>
      <c r="E125" s="46" t="s">
        <v>26</v>
      </c>
      <c r="F125" s="106" t="s">
        <v>30</v>
      </c>
      <c r="G125" s="86" t="s">
        <v>998</v>
      </c>
      <c r="H125" s="13"/>
      <c r="I125" s="111">
        <v>0.47877999999999998</v>
      </c>
      <c r="J125" s="46" t="s">
        <v>29</v>
      </c>
      <c r="K125" s="106" t="s">
        <v>30</v>
      </c>
      <c r="L125" s="47"/>
      <c r="M125" s="104">
        <v>8.1051000000000002</v>
      </c>
      <c r="N125" s="46" t="s">
        <v>29</v>
      </c>
      <c r="O125" s="104" t="s">
        <v>28</v>
      </c>
      <c r="P125" s="100" t="s">
        <v>972</v>
      </c>
      <c r="Q125" s="13"/>
      <c r="R125" s="104">
        <v>22.2804</v>
      </c>
      <c r="S125" s="46" t="s">
        <v>27</v>
      </c>
      <c r="T125" s="104" t="s">
        <v>28</v>
      </c>
      <c r="U125" s="100" t="s">
        <v>998</v>
      </c>
      <c r="V125" s="13"/>
      <c r="W125" s="108">
        <v>11.8329</v>
      </c>
      <c r="X125" s="46" t="s">
        <v>27</v>
      </c>
      <c r="Y125" s="100" t="s">
        <v>1067</v>
      </c>
      <c r="Z125" s="13"/>
      <c r="AA125" s="104">
        <v>84</v>
      </c>
      <c r="AB125" s="53"/>
      <c r="AC125" s="104">
        <v>84.6</v>
      </c>
      <c r="AD125" s="53"/>
      <c r="AE125" s="104">
        <v>73.7</v>
      </c>
      <c r="AF125" s="101"/>
      <c r="AG125" s="100" t="s">
        <v>1187</v>
      </c>
      <c r="AH125" s="50"/>
      <c r="AI125" s="46">
        <v>3.5109639980659799</v>
      </c>
      <c r="AJ125" s="51"/>
      <c r="AK125" s="104">
        <v>2.2000000000000002</v>
      </c>
      <c r="AL125" s="101"/>
      <c r="AM125" s="106">
        <v>10.466666666666667</v>
      </c>
      <c r="AN125" s="53"/>
      <c r="AO125" s="106">
        <v>3.5666666666666669</v>
      </c>
      <c r="AP125" s="53"/>
      <c r="AQ125" s="104">
        <v>18.866666666666667</v>
      </c>
      <c r="AR125" s="51"/>
      <c r="AS125" s="104">
        <v>6.9444444444444446</v>
      </c>
      <c r="AT125" s="62"/>
      <c r="AU125" s="104">
        <v>93.055555555555557</v>
      </c>
      <c r="AV125" s="101"/>
      <c r="AW125" s="105">
        <v>8700</v>
      </c>
    </row>
    <row r="126" spans="1:49" s="54" customFormat="1" ht="15.75" customHeight="1" x14ac:dyDescent="0.2">
      <c r="A126" s="8" t="s">
        <v>429</v>
      </c>
      <c r="B126" s="8" t="s">
        <v>430</v>
      </c>
      <c r="D126" s="106">
        <v>8.4708000000000006</v>
      </c>
      <c r="E126" s="46" t="s">
        <v>27</v>
      </c>
      <c r="F126" s="104" t="s">
        <v>28</v>
      </c>
      <c r="G126" s="86" t="s">
        <v>992</v>
      </c>
      <c r="H126" s="13"/>
      <c r="I126" s="110">
        <v>0.32879999999999998</v>
      </c>
      <c r="J126" s="46" t="s">
        <v>26</v>
      </c>
      <c r="K126" s="106" t="s">
        <v>30</v>
      </c>
      <c r="L126" s="47"/>
      <c r="M126" s="104">
        <v>9.9849999999999994</v>
      </c>
      <c r="N126" s="46" t="s">
        <v>26</v>
      </c>
      <c r="O126" s="108" t="s">
        <v>966</v>
      </c>
      <c r="P126" s="100" t="s">
        <v>975</v>
      </c>
      <c r="Q126" s="13"/>
      <c r="R126" s="104">
        <v>26.779599999999999</v>
      </c>
      <c r="S126" s="46" t="s">
        <v>27</v>
      </c>
      <c r="T126" s="104" t="s">
        <v>28</v>
      </c>
      <c r="U126" s="100" t="s">
        <v>1110</v>
      </c>
      <c r="V126" s="13"/>
      <c r="W126" s="104">
        <v>10.625400000000001</v>
      </c>
      <c r="X126" s="46" t="s">
        <v>26</v>
      </c>
      <c r="Y126" s="100" t="s">
        <v>1172</v>
      </c>
      <c r="Z126" s="13"/>
      <c r="AA126" s="104">
        <v>79.7</v>
      </c>
      <c r="AB126" s="53"/>
      <c r="AC126" s="104">
        <v>74.400000000000006</v>
      </c>
      <c r="AD126" s="53"/>
      <c r="AE126" s="104">
        <v>77</v>
      </c>
      <c r="AF126" s="101"/>
      <c r="AG126" s="100" t="s">
        <v>1187</v>
      </c>
      <c r="AH126" s="50"/>
      <c r="AI126" s="46">
        <v>1.29941938758419</v>
      </c>
      <c r="AJ126" s="51"/>
      <c r="AK126" s="106">
        <v>1.8333333333333333</v>
      </c>
      <c r="AL126" s="101"/>
      <c r="AM126" s="108">
        <v>14.766666666666667</v>
      </c>
      <c r="AN126" s="53"/>
      <c r="AO126" s="46" t="s">
        <v>1057</v>
      </c>
      <c r="AP126" s="53"/>
      <c r="AQ126" s="46" t="s">
        <v>1057</v>
      </c>
      <c r="AR126" s="51"/>
      <c r="AS126" s="104">
        <v>8.695652173913043</v>
      </c>
      <c r="AT126" s="62"/>
      <c r="AU126" s="104">
        <v>91.304347826086953</v>
      </c>
      <c r="AV126" s="101"/>
      <c r="AW126" s="107">
        <v>7800</v>
      </c>
    </row>
    <row r="127" spans="1:49" s="54" customFormat="1" ht="15.75" customHeight="1" x14ac:dyDescent="0.2">
      <c r="A127" s="8" t="s">
        <v>441</v>
      </c>
      <c r="B127" s="8" t="s">
        <v>442</v>
      </c>
      <c r="D127" s="108">
        <v>11.7737</v>
      </c>
      <c r="E127" s="46" t="s">
        <v>27</v>
      </c>
      <c r="F127" s="108" t="s">
        <v>966</v>
      </c>
      <c r="G127" s="86" t="s">
        <v>996</v>
      </c>
      <c r="H127" s="13"/>
      <c r="I127" s="110">
        <v>0.33259</v>
      </c>
      <c r="J127" s="46" t="s">
        <v>27</v>
      </c>
      <c r="K127" s="106" t="s">
        <v>30</v>
      </c>
      <c r="L127" s="47"/>
      <c r="M127" s="104">
        <v>8.9799000000000007</v>
      </c>
      <c r="N127" s="46" t="s">
        <v>27</v>
      </c>
      <c r="O127" s="104" t="s">
        <v>28</v>
      </c>
      <c r="P127" s="100" t="s">
        <v>1043</v>
      </c>
      <c r="Q127" s="13"/>
      <c r="R127" s="106">
        <v>16.696000000000002</v>
      </c>
      <c r="S127" s="46" t="s">
        <v>26</v>
      </c>
      <c r="T127" s="106" t="s">
        <v>30</v>
      </c>
      <c r="U127" s="100" t="s">
        <v>1122</v>
      </c>
      <c r="V127" s="13"/>
      <c r="W127" s="104">
        <v>10.4437</v>
      </c>
      <c r="X127" s="46" t="s">
        <v>29</v>
      </c>
      <c r="Y127" s="100" t="s">
        <v>983</v>
      </c>
      <c r="Z127" s="13"/>
      <c r="AA127" s="46" t="s">
        <v>1057</v>
      </c>
      <c r="AB127" s="53"/>
      <c r="AC127" s="46" t="s">
        <v>1057</v>
      </c>
      <c r="AD127" s="53"/>
      <c r="AE127" s="46" t="s">
        <v>1057</v>
      </c>
      <c r="AF127" s="101"/>
      <c r="AG127" s="100" t="s">
        <v>1187</v>
      </c>
      <c r="AH127" s="50"/>
      <c r="AI127" s="46">
        <v>26.565279729869999</v>
      </c>
      <c r="AJ127" s="51"/>
      <c r="AK127" s="104">
        <v>2.2333333333333334</v>
      </c>
      <c r="AL127" s="101"/>
      <c r="AM127" s="106">
        <v>10.466666666666667</v>
      </c>
      <c r="AN127" s="53"/>
      <c r="AO127" s="46" t="s">
        <v>1057</v>
      </c>
      <c r="AP127" s="53"/>
      <c r="AQ127" s="46" t="s">
        <v>1057</v>
      </c>
      <c r="AR127" s="51"/>
      <c r="AS127" s="104">
        <v>8.2191780821917799</v>
      </c>
      <c r="AT127" s="62"/>
      <c r="AU127" s="104">
        <v>91.780821917808225</v>
      </c>
      <c r="AV127" s="101"/>
      <c r="AW127" s="105">
        <v>10900</v>
      </c>
    </row>
    <row r="128" spans="1:49" s="54" customFormat="1" ht="15.75" customHeight="1" x14ac:dyDescent="0.2">
      <c r="A128" s="8" t="s">
        <v>443</v>
      </c>
      <c r="B128" s="8" t="s">
        <v>444</v>
      </c>
      <c r="D128" s="106">
        <v>7.7378</v>
      </c>
      <c r="E128" s="46" t="s">
        <v>27</v>
      </c>
      <c r="F128" s="104" t="s">
        <v>28</v>
      </c>
      <c r="G128" s="86" t="s">
        <v>995</v>
      </c>
      <c r="H128" s="13"/>
      <c r="I128" s="111">
        <v>0.52966999999999997</v>
      </c>
      <c r="J128" s="46" t="s">
        <v>29</v>
      </c>
      <c r="K128" s="104" t="s">
        <v>28</v>
      </c>
      <c r="L128" s="47"/>
      <c r="M128" s="104">
        <v>8.5207999999999995</v>
      </c>
      <c r="N128" s="46" t="s">
        <v>26</v>
      </c>
      <c r="O128" s="108" t="s">
        <v>966</v>
      </c>
      <c r="P128" s="100" t="s">
        <v>1102</v>
      </c>
      <c r="Q128" s="13"/>
      <c r="R128" s="104">
        <v>28.441099999999999</v>
      </c>
      <c r="S128" s="46" t="s">
        <v>27</v>
      </c>
      <c r="T128" s="108" t="s">
        <v>966</v>
      </c>
      <c r="U128" s="100" t="s">
        <v>1126</v>
      </c>
      <c r="V128" s="13"/>
      <c r="W128" s="108">
        <v>15.9597</v>
      </c>
      <c r="X128" s="46" t="s">
        <v>26</v>
      </c>
      <c r="Y128" s="100" t="s">
        <v>1066</v>
      </c>
      <c r="Z128" s="13"/>
      <c r="AA128" s="46" t="s">
        <v>1057</v>
      </c>
      <c r="AB128" s="53"/>
      <c r="AC128" s="46" t="s">
        <v>1057</v>
      </c>
      <c r="AD128" s="53"/>
      <c r="AE128" s="46" t="s">
        <v>1057</v>
      </c>
      <c r="AF128" s="101"/>
      <c r="AG128" s="100" t="s">
        <v>1187</v>
      </c>
      <c r="AH128" s="50"/>
      <c r="AI128" s="46">
        <v>3.3797591379526799</v>
      </c>
      <c r="AJ128" s="51"/>
      <c r="AK128" s="108">
        <v>2.4666666666666668</v>
      </c>
      <c r="AL128" s="101"/>
      <c r="AM128" s="104">
        <v>11.516666666666667</v>
      </c>
      <c r="AN128" s="53"/>
      <c r="AO128" s="104">
        <v>3.9833333333333334</v>
      </c>
      <c r="AP128" s="53"/>
      <c r="AQ128" s="108">
        <v>21.9</v>
      </c>
      <c r="AR128" s="51"/>
      <c r="AS128" s="104">
        <v>8.8235294117647065</v>
      </c>
      <c r="AT128" s="62"/>
      <c r="AU128" s="104">
        <v>91.17647058823529</v>
      </c>
      <c r="AV128" s="101"/>
      <c r="AW128" s="105">
        <v>9200</v>
      </c>
    </row>
    <row r="129" spans="1:49" s="54" customFormat="1" ht="15.75" customHeight="1" x14ac:dyDescent="0.2">
      <c r="A129" s="8" t="s">
        <v>447</v>
      </c>
      <c r="B129" s="8" t="s">
        <v>448</v>
      </c>
      <c r="D129" s="108">
        <v>11.9297</v>
      </c>
      <c r="E129" s="46" t="s">
        <v>29</v>
      </c>
      <c r="F129" s="108" t="s">
        <v>966</v>
      </c>
      <c r="G129" s="86" t="s">
        <v>971</v>
      </c>
      <c r="H129" s="13"/>
      <c r="I129" s="111">
        <v>0.49321999999999999</v>
      </c>
      <c r="J129" s="46" t="s">
        <v>27</v>
      </c>
      <c r="K129" s="104" t="s">
        <v>28</v>
      </c>
      <c r="L129" s="47"/>
      <c r="M129" s="108">
        <v>11.991400000000001</v>
      </c>
      <c r="N129" s="46" t="s">
        <v>29</v>
      </c>
      <c r="O129" s="108" t="s">
        <v>966</v>
      </c>
      <c r="P129" s="100" t="s">
        <v>1103</v>
      </c>
      <c r="Q129" s="13"/>
      <c r="R129" s="104">
        <v>27.0654</v>
      </c>
      <c r="S129" s="46" t="s">
        <v>27</v>
      </c>
      <c r="T129" s="108" t="s">
        <v>966</v>
      </c>
      <c r="U129" s="100" t="s">
        <v>144</v>
      </c>
      <c r="V129" s="13"/>
      <c r="W129" s="106">
        <v>6.9053000000000004</v>
      </c>
      <c r="X129" s="46" t="s">
        <v>27</v>
      </c>
      <c r="Y129" s="100" t="s">
        <v>1043</v>
      </c>
      <c r="Z129" s="13"/>
      <c r="AA129" s="106">
        <v>87.1</v>
      </c>
      <c r="AB129" s="53"/>
      <c r="AC129" s="104">
        <v>83.4</v>
      </c>
      <c r="AD129" s="53"/>
      <c r="AE129" s="104">
        <v>78.400000000000006</v>
      </c>
      <c r="AF129" s="101"/>
      <c r="AG129" s="100" t="s">
        <v>1187</v>
      </c>
      <c r="AH129" s="50"/>
      <c r="AI129" s="46">
        <v>1.3900134282818899</v>
      </c>
      <c r="AJ129" s="51"/>
      <c r="AK129" s="104">
        <v>2.3666666666666667</v>
      </c>
      <c r="AL129" s="101"/>
      <c r="AM129" s="108">
        <v>15.833333333333334</v>
      </c>
      <c r="AN129" s="53"/>
      <c r="AO129" s="106">
        <v>3.7</v>
      </c>
      <c r="AP129" s="53"/>
      <c r="AQ129" s="108">
        <v>19.466666666666665</v>
      </c>
      <c r="AR129" s="51"/>
      <c r="AS129" s="104">
        <v>5.2486187845303869</v>
      </c>
      <c r="AT129" s="62"/>
      <c r="AU129" s="104">
        <v>94.751381215469607</v>
      </c>
      <c r="AV129" s="101"/>
      <c r="AW129" s="105">
        <v>10900</v>
      </c>
    </row>
    <row r="130" spans="1:49" s="54" customFormat="1" ht="15.75" customHeight="1" x14ac:dyDescent="0.2">
      <c r="A130" s="8" t="s">
        <v>451</v>
      </c>
      <c r="B130" s="8" t="s">
        <v>452</v>
      </c>
      <c r="D130" s="104">
        <v>11.1088</v>
      </c>
      <c r="E130" s="46" t="s">
        <v>27</v>
      </c>
      <c r="F130" s="104" t="s">
        <v>28</v>
      </c>
      <c r="G130" s="86" t="s">
        <v>971</v>
      </c>
      <c r="H130" s="13"/>
      <c r="I130" s="111">
        <v>0.38511000000000001</v>
      </c>
      <c r="J130" s="46" t="s">
        <v>26</v>
      </c>
      <c r="K130" s="106" t="s">
        <v>30</v>
      </c>
      <c r="L130" s="47"/>
      <c r="M130" s="104">
        <v>8.4723000000000006</v>
      </c>
      <c r="N130" s="46" t="s">
        <v>29</v>
      </c>
      <c r="O130" s="108" t="s">
        <v>966</v>
      </c>
      <c r="P130" s="100" t="s">
        <v>978</v>
      </c>
      <c r="Q130" s="13"/>
      <c r="R130" s="104">
        <v>22.010200000000001</v>
      </c>
      <c r="S130" s="46" t="s">
        <v>29</v>
      </c>
      <c r="T130" s="108" t="s">
        <v>966</v>
      </c>
      <c r="U130" s="100" t="s">
        <v>144</v>
      </c>
      <c r="V130" s="13"/>
      <c r="W130" s="106">
        <v>6.5469999999999997</v>
      </c>
      <c r="X130" s="46" t="s">
        <v>27</v>
      </c>
      <c r="Y130" s="100" t="s">
        <v>977</v>
      </c>
      <c r="Z130" s="13"/>
      <c r="AA130" s="46" t="s">
        <v>1057</v>
      </c>
      <c r="AB130" s="53"/>
      <c r="AC130" s="46" t="s">
        <v>1057</v>
      </c>
      <c r="AD130" s="53"/>
      <c r="AE130" s="46" t="s">
        <v>1057</v>
      </c>
      <c r="AF130" s="101"/>
      <c r="AG130" s="100" t="s">
        <v>1187</v>
      </c>
      <c r="AH130" s="50"/>
      <c r="AI130" s="46">
        <v>14.8106164830896</v>
      </c>
      <c r="AJ130" s="51"/>
      <c r="AK130" s="108">
        <v>2.4500000000000002</v>
      </c>
      <c r="AL130" s="101"/>
      <c r="AM130" s="108">
        <v>14.966666666666667</v>
      </c>
      <c r="AN130" s="53"/>
      <c r="AO130" s="104">
        <v>3.85</v>
      </c>
      <c r="AP130" s="53"/>
      <c r="AQ130" s="108">
        <v>20.25</v>
      </c>
      <c r="AR130" s="51"/>
      <c r="AS130" s="108">
        <v>4.2328042328042326</v>
      </c>
      <c r="AT130" s="62"/>
      <c r="AU130" s="108">
        <v>95.767195767195773</v>
      </c>
      <c r="AV130" s="101"/>
      <c r="AW130" s="109">
        <v>12200</v>
      </c>
    </row>
    <row r="131" spans="1:49" s="54" customFormat="1" ht="15.75" customHeight="1" x14ac:dyDescent="0.2">
      <c r="A131" s="8" t="s">
        <v>457</v>
      </c>
      <c r="B131" s="8" t="s">
        <v>458</v>
      </c>
      <c r="D131" s="104">
        <v>9.6676000000000002</v>
      </c>
      <c r="E131" s="46" t="s">
        <v>26</v>
      </c>
      <c r="F131" s="104" t="s">
        <v>28</v>
      </c>
      <c r="G131" s="86" t="s">
        <v>1052</v>
      </c>
      <c r="H131" s="13"/>
      <c r="I131" s="112">
        <v>0.63099000000000005</v>
      </c>
      <c r="J131" s="46" t="s">
        <v>26</v>
      </c>
      <c r="K131" s="108" t="s">
        <v>966</v>
      </c>
      <c r="L131" s="47"/>
      <c r="M131" s="106">
        <v>4.7774999999999999</v>
      </c>
      <c r="N131" s="46" t="s">
        <v>27</v>
      </c>
      <c r="O131" s="106" t="s">
        <v>30</v>
      </c>
      <c r="P131" s="100" t="s">
        <v>968</v>
      </c>
      <c r="Q131" s="13"/>
      <c r="R131" s="106">
        <v>16.8338</v>
      </c>
      <c r="S131" s="46" t="s">
        <v>26</v>
      </c>
      <c r="T131" s="104" t="s">
        <v>28</v>
      </c>
      <c r="U131" s="100" t="s">
        <v>1009</v>
      </c>
      <c r="V131" s="13"/>
      <c r="W131" s="104">
        <v>7.3240999999999996</v>
      </c>
      <c r="X131" s="46" t="s">
        <v>29</v>
      </c>
      <c r="Y131" s="100" t="s">
        <v>1120</v>
      </c>
      <c r="Z131" s="13"/>
      <c r="AA131" s="46" t="s">
        <v>1057</v>
      </c>
      <c r="AB131" s="53"/>
      <c r="AC131" s="46" t="s">
        <v>1057</v>
      </c>
      <c r="AD131" s="53"/>
      <c r="AE131" s="46" t="s">
        <v>1057</v>
      </c>
      <c r="AF131" s="101"/>
      <c r="AG131" s="100" t="s">
        <v>1187</v>
      </c>
      <c r="AH131" s="50"/>
      <c r="AI131" s="46">
        <v>3.74680034630688</v>
      </c>
      <c r="AJ131" s="51"/>
      <c r="AK131" s="104">
        <v>2.0666666666666669</v>
      </c>
      <c r="AL131" s="101"/>
      <c r="AM131" s="104">
        <v>11.916666666666666</v>
      </c>
      <c r="AN131" s="53"/>
      <c r="AO131" s="106">
        <v>3.6166666666666667</v>
      </c>
      <c r="AP131" s="53"/>
      <c r="AQ131" s="106">
        <v>14.616666666666667</v>
      </c>
      <c r="AR131" s="51"/>
      <c r="AS131" s="104">
        <v>8.6455331412103753</v>
      </c>
      <c r="AT131" s="62"/>
      <c r="AU131" s="104">
        <v>91.354466858789635</v>
      </c>
      <c r="AV131" s="101"/>
      <c r="AW131" s="109">
        <v>11900</v>
      </c>
    </row>
    <row r="132" spans="1:49" s="54" customFormat="1" ht="15.75" customHeight="1" x14ac:dyDescent="0.2">
      <c r="A132" s="8" t="s">
        <v>461</v>
      </c>
      <c r="B132" s="8" t="s">
        <v>462</v>
      </c>
      <c r="D132" s="104">
        <v>9.7658000000000005</v>
      </c>
      <c r="E132" s="46" t="s">
        <v>27</v>
      </c>
      <c r="F132" s="106" t="s">
        <v>30</v>
      </c>
      <c r="G132" s="86" t="s">
        <v>975</v>
      </c>
      <c r="H132" s="13"/>
      <c r="I132" s="111">
        <v>0.43785000000000002</v>
      </c>
      <c r="J132" s="46" t="s">
        <v>27</v>
      </c>
      <c r="K132" s="106" t="s">
        <v>30</v>
      </c>
      <c r="L132" s="47"/>
      <c r="M132" s="104">
        <v>8.8140000000000001</v>
      </c>
      <c r="N132" s="46" t="s">
        <v>26</v>
      </c>
      <c r="O132" s="104" t="s">
        <v>28</v>
      </c>
      <c r="P132" s="100" t="s">
        <v>1087</v>
      </c>
      <c r="Q132" s="13"/>
      <c r="R132" s="104">
        <v>28.574100000000001</v>
      </c>
      <c r="S132" s="46" t="s">
        <v>27</v>
      </c>
      <c r="T132" s="108" t="s">
        <v>966</v>
      </c>
      <c r="U132" s="100" t="s">
        <v>1122</v>
      </c>
      <c r="V132" s="13"/>
      <c r="W132" s="104">
        <v>8.3954000000000004</v>
      </c>
      <c r="X132" s="46" t="s">
        <v>26</v>
      </c>
      <c r="Y132" s="100" t="s">
        <v>997</v>
      </c>
      <c r="Z132" s="13"/>
      <c r="AA132" s="46" t="s">
        <v>1057</v>
      </c>
      <c r="AB132" s="53"/>
      <c r="AC132" s="46" t="s">
        <v>1057</v>
      </c>
      <c r="AD132" s="53"/>
      <c r="AE132" s="46" t="s">
        <v>1057</v>
      </c>
      <c r="AF132" s="101"/>
      <c r="AG132" s="100" t="s">
        <v>1187</v>
      </c>
      <c r="AH132" s="50"/>
      <c r="AI132" s="46">
        <v>1.4858048803858299</v>
      </c>
      <c r="AJ132" s="51"/>
      <c r="AK132" s="106">
        <v>1.6833333333333333</v>
      </c>
      <c r="AL132" s="101"/>
      <c r="AM132" s="104">
        <v>11.45</v>
      </c>
      <c r="AN132" s="53"/>
      <c r="AO132" s="108">
        <v>4.1833333333333336</v>
      </c>
      <c r="AP132" s="53"/>
      <c r="AQ132" s="104">
        <v>17.066666666666666</v>
      </c>
      <c r="AR132" s="51"/>
      <c r="AS132" s="104">
        <v>8.5106382978723403</v>
      </c>
      <c r="AT132" s="62"/>
      <c r="AU132" s="104">
        <v>91.489361702127653</v>
      </c>
      <c r="AV132" s="101"/>
      <c r="AW132" s="105">
        <v>8900</v>
      </c>
    </row>
    <row r="133" spans="1:49" s="54" customFormat="1" ht="15.75" customHeight="1" x14ac:dyDescent="0.2">
      <c r="A133" s="8" t="s">
        <v>469</v>
      </c>
      <c r="B133" s="8" t="s">
        <v>470</v>
      </c>
      <c r="D133" s="106">
        <v>7.6148999999999996</v>
      </c>
      <c r="E133" s="46" t="s">
        <v>27</v>
      </c>
      <c r="F133" s="106" t="s">
        <v>30</v>
      </c>
      <c r="G133" s="86" t="s">
        <v>1032</v>
      </c>
      <c r="H133" s="13"/>
      <c r="I133" s="112">
        <v>0.62417</v>
      </c>
      <c r="J133" s="46" t="s">
        <v>26</v>
      </c>
      <c r="K133" s="104" t="s">
        <v>28</v>
      </c>
      <c r="L133" s="47"/>
      <c r="M133" s="104">
        <v>8.6603999999999992</v>
      </c>
      <c r="N133" s="46" t="s">
        <v>27</v>
      </c>
      <c r="O133" s="106" t="s">
        <v>30</v>
      </c>
      <c r="P133" s="100" t="s">
        <v>974</v>
      </c>
      <c r="Q133" s="13"/>
      <c r="R133" s="104">
        <v>20.160699999999999</v>
      </c>
      <c r="S133" s="46" t="s">
        <v>26</v>
      </c>
      <c r="T133" s="106" t="s">
        <v>30</v>
      </c>
      <c r="U133" s="100" t="s">
        <v>1035</v>
      </c>
      <c r="V133" s="13"/>
      <c r="W133" s="104">
        <v>9.6123999999999992</v>
      </c>
      <c r="X133" s="46" t="s">
        <v>26</v>
      </c>
      <c r="Y133" s="100" t="s">
        <v>984</v>
      </c>
      <c r="Z133" s="13"/>
      <c r="AA133" s="104">
        <v>77.099999999999994</v>
      </c>
      <c r="AB133" s="53"/>
      <c r="AC133" s="104">
        <v>74.099999999999994</v>
      </c>
      <c r="AD133" s="53"/>
      <c r="AE133" s="104">
        <v>72</v>
      </c>
      <c r="AF133" s="101"/>
      <c r="AG133" s="100" t="s">
        <v>1187</v>
      </c>
      <c r="AH133" s="50"/>
      <c r="AI133" s="46">
        <v>2.6524187634707799</v>
      </c>
      <c r="AJ133" s="51"/>
      <c r="AK133" s="104">
        <v>2.1166666666666667</v>
      </c>
      <c r="AL133" s="101"/>
      <c r="AM133" s="104">
        <v>13.466666666666667</v>
      </c>
      <c r="AN133" s="53"/>
      <c r="AO133" s="46" t="s">
        <v>1057</v>
      </c>
      <c r="AP133" s="53"/>
      <c r="AQ133" s="46" t="s">
        <v>1057</v>
      </c>
      <c r="AR133" s="51"/>
      <c r="AS133" s="104">
        <v>7.1065989847715745</v>
      </c>
      <c r="AT133" s="62"/>
      <c r="AU133" s="104">
        <v>92.89340101522842</v>
      </c>
      <c r="AV133" s="101"/>
      <c r="AW133" s="107">
        <v>8100</v>
      </c>
    </row>
    <row r="134" spans="1:49" s="54" customFormat="1" ht="15.75" customHeight="1" x14ac:dyDescent="0.2">
      <c r="A134" s="8" t="s">
        <v>471</v>
      </c>
      <c r="B134" s="8" t="s">
        <v>472</v>
      </c>
      <c r="D134" s="108">
        <v>11.6126</v>
      </c>
      <c r="E134" s="46" t="s">
        <v>29</v>
      </c>
      <c r="F134" s="108" t="s">
        <v>966</v>
      </c>
      <c r="G134" s="86" t="s">
        <v>1010</v>
      </c>
      <c r="H134" s="13"/>
      <c r="I134" s="112">
        <v>0.62009000000000003</v>
      </c>
      <c r="J134" s="46" t="s">
        <v>27</v>
      </c>
      <c r="K134" s="108" t="s">
        <v>966</v>
      </c>
      <c r="L134" s="47"/>
      <c r="M134" s="104">
        <v>9.9778000000000002</v>
      </c>
      <c r="N134" s="46" t="s">
        <v>27</v>
      </c>
      <c r="O134" s="108" t="s">
        <v>966</v>
      </c>
      <c r="P134" s="100" t="s">
        <v>1000</v>
      </c>
      <c r="Q134" s="13"/>
      <c r="R134" s="104">
        <v>21.815899999999999</v>
      </c>
      <c r="S134" s="46" t="s">
        <v>26</v>
      </c>
      <c r="T134" s="104" t="s">
        <v>28</v>
      </c>
      <c r="U134" s="100" t="s">
        <v>986</v>
      </c>
      <c r="V134" s="13"/>
      <c r="W134" s="106">
        <v>6.2385999999999999</v>
      </c>
      <c r="X134" s="46" t="s">
        <v>26</v>
      </c>
      <c r="Y134" s="100" t="s">
        <v>1110</v>
      </c>
      <c r="Z134" s="13"/>
      <c r="AA134" s="104">
        <v>80.5</v>
      </c>
      <c r="AB134" s="53"/>
      <c r="AC134" s="104">
        <v>82.2</v>
      </c>
      <c r="AD134" s="53"/>
      <c r="AE134" s="104">
        <v>79.8</v>
      </c>
      <c r="AF134" s="101"/>
      <c r="AG134" s="100" t="s">
        <v>1187</v>
      </c>
      <c r="AH134" s="50"/>
      <c r="AI134" s="46">
        <v>0.65419517643110003</v>
      </c>
      <c r="AJ134" s="51"/>
      <c r="AK134" s="104">
        <v>2.2333333333333334</v>
      </c>
      <c r="AL134" s="101"/>
      <c r="AM134" s="104">
        <v>12.6</v>
      </c>
      <c r="AN134" s="53"/>
      <c r="AO134" s="104">
        <v>3.9833333333333334</v>
      </c>
      <c r="AP134" s="53"/>
      <c r="AQ134" s="108">
        <v>19.716666666666665</v>
      </c>
      <c r="AR134" s="51"/>
      <c r="AS134" s="106">
        <v>10.622710622710622</v>
      </c>
      <c r="AT134" s="62"/>
      <c r="AU134" s="106">
        <v>89.377289377289387</v>
      </c>
      <c r="AV134" s="101"/>
      <c r="AW134" s="109">
        <v>12200</v>
      </c>
    </row>
    <row r="135" spans="1:49" s="54" customFormat="1" ht="15.75" customHeight="1" x14ac:dyDescent="0.2">
      <c r="A135" s="8" t="s">
        <v>481</v>
      </c>
      <c r="B135" s="8" t="s">
        <v>482</v>
      </c>
      <c r="D135" s="108">
        <v>12.713900000000001</v>
      </c>
      <c r="E135" s="46" t="s">
        <v>27</v>
      </c>
      <c r="F135" s="104" t="s">
        <v>28</v>
      </c>
      <c r="G135" s="86" t="s">
        <v>977</v>
      </c>
      <c r="H135" s="13"/>
      <c r="I135" s="112">
        <v>0.70894999999999997</v>
      </c>
      <c r="J135" s="46" t="s">
        <v>29</v>
      </c>
      <c r="K135" s="104" t="s">
        <v>28</v>
      </c>
      <c r="L135" s="47"/>
      <c r="M135" s="106">
        <v>5.8133999999999997</v>
      </c>
      <c r="N135" s="46" t="s">
        <v>26</v>
      </c>
      <c r="O135" s="106" t="s">
        <v>30</v>
      </c>
      <c r="P135" s="100" t="s">
        <v>1043</v>
      </c>
      <c r="Q135" s="13"/>
      <c r="R135" s="106">
        <v>18.9526</v>
      </c>
      <c r="S135" s="46" t="s">
        <v>26</v>
      </c>
      <c r="T135" s="104" t="s">
        <v>28</v>
      </c>
      <c r="U135" s="100" t="s">
        <v>1035</v>
      </c>
      <c r="V135" s="13"/>
      <c r="W135" s="104">
        <v>8.1296999999999997</v>
      </c>
      <c r="X135" s="46" t="s">
        <v>27</v>
      </c>
      <c r="Y135" s="100" t="s">
        <v>1179</v>
      </c>
      <c r="Z135" s="13"/>
      <c r="AA135" s="46" t="s">
        <v>1057</v>
      </c>
      <c r="AB135" s="53"/>
      <c r="AC135" s="46" t="s">
        <v>1057</v>
      </c>
      <c r="AD135" s="53"/>
      <c r="AE135" s="46" t="s">
        <v>1057</v>
      </c>
      <c r="AF135" s="101"/>
      <c r="AG135" s="100" t="s">
        <v>1187</v>
      </c>
      <c r="AH135" s="50"/>
      <c r="AI135" s="46">
        <v>2.5429712078581299</v>
      </c>
      <c r="AJ135" s="51"/>
      <c r="AK135" s="108">
        <v>2.6166666666666667</v>
      </c>
      <c r="AL135" s="101"/>
      <c r="AM135" s="104">
        <v>11.15</v>
      </c>
      <c r="AN135" s="53"/>
      <c r="AO135" s="104">
        <v>3.8166666666666669</v>
      </c>
      <c r="AP135" s="53"/>
      <c r="AQ135" s="104">
        <v>14.766666666666667</v>
      </c>
      <c r="AR135" s="51"/>
      <c r="AS135" s="104">
        <v>5.5785123966942152</v>
      </c>
      <c r="AT135" s="62"/>
      <c r="AU135" s="104">
        <v>94.421487603305792</v>
      </c>
      <c r="AV135" s="101"/>
      <c r="AW135" s="105">
        <v>10900</v>
      </c>
    </row>
    <row r="136" spans="1:49" s="54" customFormat="1" ht="15.75" customHeight="1" x14ac:dyDescent="0.2">
      <c r="A136" s="8" t="s">
        <v>491</v>
      </c>
      <c r="B136" s="8" t="s">
        <v>492</v>
      </c>
      <c r="D136" s="104">
        <v>10.0442</v>
      </c>
      <c r="E136" s="46" t="s">
        <v>29</v>
      </c>
      <c r="F136" s="108" t="s">
        <v>966</v>
      </c>
      <c r="G136" s="86" t="s">
        <v>1015</v>
      </c>
      <c r="H136" s="13"/>
      <c r="I136" s="111">
        <v>0.45143</v>
      </c>
      <c r="J136" s="46" t="s">
        <v>29</v>
      </c>
      <c r="K136" s="108" t="s">
        <v>966</v>
      </c>
      <c r="L136" s="47"/>
      <c r="M136" s="108">
        <v>18.6891</v>
      </c>
      <c r="N136" s="46" t="s">
        <v>26</v>
      </c>
      <c r="O136" s="108" t="s">
        <v>966</v>
      </c>
      <c r="P136" s="100" t="s">
        <v>1106</v>
      </c>
      <c r="Q136" s="13"/>
      <c r="R136" s="106">
        <v>18.9373</v>
      </c>
      <c r="S136" s="46" t="s">
        <v>26</v>
      </c>
      <c r="T136" s="104" t="s">
        <v>28</v>
      </c>
      <c r="U136" s="100" t="s">
        <v>1129</v>
      </c>
      <c r="V136" s="13"/>
      <c r="W136" s="104">
        <v>9.9992999999999999</v>
      </c>
      <c r="X136" s="46" t="s">
        <v>27</v>
      </c>
      <c r="Y136" s="100" t="s">
        <v>1155</v>
      </c>
      <c r="Z136" s="13"/>
      <c r="AA136" s="106">
        <v>90</v>
      </c>
      <c r="AB136" s="53"/>
      <c r="AC136" s="106">
        <v>90.4</v>
      </c>
      <c r="AD136" s="53"/>
      <c r="AE136" s="106">
        <v>85.2</v>
      </c>
      <c r="AF136" s="101"/>
      <c r="AG136" s="100" t="s">
        <v>1187</v>
      </c>
      <c r="AH136" s="50"/>
      <c r="AI136" s="46">
        <v>1.2771992709400199</v>
      </c>
      <c r="AJ136" s="51"/>
      <c r="AK136" s="104">
        <v>2.1</v>
      </c>
      <c r="AL136" s="101"/>
      <c r="AM136" s="104">
        <v>11.266666666666667</v>
      </c>
      <c r="AN136" s="53"/>
      <c r="AO136" s="46" t="s">
        <v>1057</v>
      </c>
      <c r="AP136" s="53"/>
      <c r="AQ136" s="46" t="s">
        <v>1057</v>
      </c>
      <c r="AR136" s="51"/>
      <c r="AS136" s="108">
        <v>4.1666666666666661</v>
      </c>
      <c r="AT136" s="62"/>
      <c r="AU136" s="108">
        <v>95.833333333333343</v>
      </c>
      <c r="AV136" s="101"/>
      <c r="AW136" s="105">
        <v>9700</v>
      </c>
    </row>
    <row r="137" spans="1:49" s="54" customFormat="1" ht="15.75" customHeight="1" x14ac:dyDescent="0.2">
      <c r="A137" s="8" t="s">
        <v>515</v>
      </c>
      <c r="B137" s="8" t="s">
        <v>516</v>
      </c>
      <c r="D137" s="106">
        <v>8.4886999999999997</v>
      </c>
      <c r="E137" s="46" t="s">
        <v>27</v>
      </c>
      <c r="F137" s="104" t="s">
        <v>28</v>
      </c>
      <c r="G137" s="86" t="s">
        <v>1006</v>
      </c>
      <c r="H137" s="13"/>
      <c r="I137" s="111">
        <v>0.45033000000000001</v>
      </c>
      <c r="J137" s="46" t="s">
        <v>27</v>
      </c>
      <c r="K137" s="104" t="s">
        <v>28</v>
      </c>
      <c r="L137" s="47"/>
      <c r="M137" s="104">
        <v>6.89</v>
      </c>
      <c r="N137" s="46" t="s">
        <v>29</v>
      </c>
      <c r="O137" s="104" t="s">
        <v>28</v>
      </c>
      <c r="P137" s="100" t="s">
        <v>1108</v>
      </c>
      <c r="Q137" s="13"/>
      <c r="R137" s="104">
        <v>20.850200000000001</v>
      </c>
      <c r="S137" s="46" t="s">
        <v>26</v>
      </c>
      <c r="T137" s="104" t="s">
        <v>28</v>
      </c>
      <c r="U137" s="100" t="s">
        <v>1110</v>
      </c>
      <c r="V137" s="13"/>
      <c r="W137" s="106">
        <v>6.8677000000000001</v>
      </c>
      <c r="X137" s="46" t="s">
        <v>27</v>
      </c>
      <c r="Y137" s="100" t="s">
        <v>1088</v>
      </c>
      <c r="Z137" s="13"/>
      <c r="AA137" s="46" t="s">
        <v>1057</v>
      </c>
      <c r="AB137" s="53"/>
      <c r="AC137" s="46" t="s">
        <v>1057</v>
      </c>
      <c r="AD137" s="53"/>
      <c r="AE137" s="46" t="s">
        <v>1057</v>
      </c>
      <c r="AF137" s="101"/>
      <c r="AG137" s="100" t="s">
        <v>1187</v>
      </c>
      <c r="AH137" s="50"/>
      <c r="AI137" s="46">
        <v>3.0278370504475798</v>
      </c>
      <c r="AJ137" s="51"/>
      <c r="AK137" s="106">
        <v>1.4666666666666666</v>
      </c>
      <c r="AL137" s="101"/>
      <c r="AM137" s="104">
        <v>11</v>
      </c>
      <c r="AN137" s="53"/>
      <c r="AO137" s="106">
        <v>3.5666666666666669</v>
      </c>
      <c r="AP137" s="53"/>
      <c r="AQ137" s="108">
        <v>19.25</v>
      </c>
      <c r="AR137" s="51"/>
      <c r="AS137" s="104">
        <v>9.5238095238095237</v>
      </c>
      <c r="AT137" s="62"/>
      <c r="AU137" s="104">
        <v>90.476190476190482</v>
      </c>
      <c r="AV137" s="101"/>
      <c r="AW137" s="109">
        <v>12800</v>
      </c>
    </row>
    <row r="138" spans="1:49" s="54" customFormat="1" ht="15.75" customHeight="1" x14ac:dyDescent="0.2">
      <c r="A138" s="8" t="s">
        <v>517</v>
      </c>
      <c r="B138" s="8" t="s">
        <v>518</v>
      </c>
      <c r="D138" s="108">
        <v>12.3949</v>
      </c>
      <c r="E138" s="46" t="s">
        <v>27</v>
      </c>
      <c r="F138" s="108" t="s">
        <v>966</v>
      </c>
      <c r="G138" s="86" t="s">
        <v>972</v>
      </c>
      <c r="H138" s="13"/>
      <c r="I138" s="111">
        <v>0.52558000000000005</v>
      </c>
      <c r="J138" s="46" t="s">
        <v>26</v>
      </c>
      <c r="K138" s="104" t="s">
        <v>28</v>
      </c>
      <c r="L138" s="47"/>
      <c r="M138" s="104">
        <v>7.5770999999999997</v>
      </c>
      <c r="N138" s="46" t="s">
        <v>27</v>
      </c>
      <c r="O138" s="104" t="s">
        <v>28</v>
      </c>
      <c r="P138" s="100" t="s">
        <v>973</v>
      </c>
      <c r="Q138" s="13"/>
      <c r="R138" s="106">
        <v>15.635899999999999</v>
      </c>
      <c r="S138" s="46" t="s">
        <v>26</v>
      </c>
      <c r="T138" s="106" t="s">
        <v>30</v>
      </c>
      <c r="U138" s="100" t="s">
        <v>1131</v>
      </c>
      <c r="V138" s="13"/>
      <c r="W138" s="106">
        <v>5.4749999999999996</v>
      </c>
      <c r="X138" s="46" t="s">
        <v>26</v>
      </c>
      <c r="Y138" s="100" t="s">
        <v>1168</v>
      </c>
      <c r="Z138" s="13"/>
      <c r="AA138" s="46" t="s">
        <v>1057</v>
      </c>
      <c r="AB138" s="53"/>
      <c r="AC138" s="46" t="s">
        <v>1057</v>
      </c>
      <c r="AD138" s="53"/>
      <c r="AE138" s="46" t="s">
        <v>1057</v>
      </c>
      <c r="AF138" s="101"/>
      <c r="AG138" s="100" t="s">
        <v>1187</v>
      </c>
      <c r="AH138" s="50"/>
      <c r="AI138" s="46">
        <v>4.1534370562255702</v>
      </c>
      <c r="AJ138" s="51"/>
      <c r="AK138" s="106">
        <v>1.8166666666666667</v>
      </c>
      <c r="AL138" s="101"/>
      <c r="AM138" s="104">
        <v>12.35</v>
      </c>
      <c r="AN138" s="53"/>
      <c r="AO138" s="104">
        <v>3.85</v>
      </c>
      <c r="AP138" s="53"/>
      <c r="AQ138" s="104">
        <v>18.083333333333332</v>
      </c>
      <c r="AR138" s="51"/>
      <c r="AS138" s="104">
        <v>8.6455331412103753</v>
      </c>
      <c r="AT138" s="62"/>
      <c r="AU138" s="104">
        <v>91.354466858789635</v>
      </c>
      <c r="AV138" s="101"/>
      <c r="AW138" s="109">
        <v>14300</v>
      </c>
    </row>
    <row r="139" spans="1:49" s="54" customFormat="1" ht="15.75" customHeight="1" x14ac:dyDescent="0.2">
      <c r="A139" s="8" t="s">
        <v>543</v>
      </c>
      <c r="B139" s="8" t="s">
        <v>544</v>
      </c>
      <c r="D139" s="106">
        <v>8.4062999999999999</v>
      </c>
      <c r="E139" s="46" t="s">
        <v>27</v>
      </c>
      <c r="F139" s="106" t="s">
        <v>30</v>
      </c>
      <c r="G139" s="86" t="s">
        <v>976</v>
      </c>
      <c r="H139" s="13"/>
      <c r="I139" s="111">
        <v>0.35966999999999999</v>
      </c>
      <c r="J139" s="46" t="s">
        <v>26</v>
      </c>
      <c r="K139" s="106" t="s">
        <v>30</v>
      </c>
      <c r="L139" s="47"/>
      <c r="M139" s="104">
        <v>8.8413000000000004</v>
      </c>
      <c r="N139" s="46" t="s">
        <v>27</v>
      </c>
      <c r="O139" s="106" t="s">
        <v>30</v>
      </c>
      <c r="P139" s="100" t="s">
        <v>1015</v>
      </c>
      <c r="Q139" s="13"/>
      <c r="R139" s="108">
        <v>30.1038</v>
      </c>
      <c r="S139" s="46" t="s">
        <v>27</v>
      </c>
      <c r="T139" s="104" t="s">
        <v>28</v>
      </c>
      <c r="U139" s="100" t="s">
        <v>967</v>
      </c>
      <c r="V139" s="13"/>
      <c r="W139" s="104">
        <v>7.3775000000000004</v>
      </c>
      <c r="X139" s="46" t="s">
        <v>26</v>
      </c>
      <c r="Y139" s="100" t="s">
        <v>1031</v>
      </c>
      <c r="Z139" s="13"/>
      <c r="AA139" s="46" t="s">
        <v>1057</v>
      </c>
      <c r="AB139" s="53"/>
      <c r="AC139" s="46" t="s">
        <v>1057</v>
      </c>
      <c r="AD139" s="53"/>
      <c r="AE139" s="46" t="s">
        <v>1057</v>
      </c>
      <c r="AF139" s="101"/>
      <c r="AG139" s="100" t="s">
        <v>1187</v>
      </c>
      <c r="AH139" s="50"/>
      <c r="AI139" s="46">
        <v>1.0273532736789801</v>
      </c>
      <c r="AJ139" s="51"/>
      <c r="AK139" s="104">
        <v>2.2666666666666666</v>
      </c>
      <c r="AL139" s="101"/>
      <c r="AM139" s="104">
        <v>12.083333333333334</v>
      </c>
      <c r="AN139" s="53"/>
      <c r="AO139" s="104">
        <v>3.8333333333333335</v>
      </c>
      <c r="AP139" s="53"/>
      <c r="AQ139" s="104">
        <v>16.916666666666668</v>
      </c>
      <c r="AR139" s="51"/>
      <c r="AS139" s="104">
        <v>5.6122448979591839</v>
      </c>
      <c r="AT139" s="62"/>
      <c r="AU139" s="104">
        <v>94.387755102040813</v>
      </c>
      <c r="AV139" s="101"/>
      <c r="AW139" s="107">
        <v>7300</v>
      </c>
    </row>
    <row r="140" spans="1:49" s="54" customFormat="1" ht="15.75" customHeight="1" x14ac:dyDescent="0.2">
      <c r="A140" s="8" t="s">
        <v>545</v>
      </c>
      <c r="B140" s="8" t="s">
        <v>546</v>
      </c>
      <c r="D140" s="108">
        <v>12.3721</v>
      </c>
      <c r="E140" s="46" t="s">
        <v>26</v>
      </c>
      <c r="F140" s="108" t="s">
        <v>966</v>
      </c>
      <c r="G140" s="86" t="s">
        <v>976</v>
      </c>
      <c r="H140" s="13"/>
      <c r="I140" s="111">
        <v>0.59091000000000005</v>
      </c>
      <c r="J140" s="46" t="s">
        <v>26</v>
      </c>
      <c r="K140" s="104" t="s">
        <v>28</v>
      </c>
      <c r="L140" s="47"/>
      <c r="M140" s="106">
        <v>5.7613000000000003</v>
      </c>
      <c r="N140" s="46" t="s">
        <v>26</v>
      </c>
      <c r="O140" s="104" t="s">
        <v>28</v>
      </c>
      <c r="P140" s="100" t="s">
        <v>999</v>
      </c>
      <c r="Q140" s="13"/>
      <c r="R140" s="106">
        <v>8.3095999999999997</v>
      </c>
      <c r="S140" s="46" t="s">
        <v>26</v>
      </c>
      <c r="T140" s="106" t="s">
        <v>30</v>
      </c>
      <c r="U140" s="100" t="s">
        <v>1138</v>
      </c>
      <c r="V140" s="13"/>
      <c r="W140" s="106">
        <v>4.2103999999999999</v>
      </c>
      <c r="X140" s="46" t="s">
        <v>26</v>
      </c>
      <c r="Y140" s="100" t="s">
        <v>1136</v>
      </c>
      <c r="Z140" s="13"/>
      <c r="AA140" s="106">
        <v>91.6</v>
      </c>
      <c r="AB140" s="53"/>
      <c r="AC140" s="106">
        <v>92</v>
      </c>
      <c r="AD140" s="53"/>
      <c r="AE140" s="106">
        <v>87</v>
      </c>
      <c r="AF140" s="101"/>
      <c r="AG140" s="100" t="s">
        <v>1187</v>
      </c>
      <c r="AH140" s="50"/>
      <c r="AI140" s="46">
        <v>1.91996227031843</v>
      </c>
      <c r="AJ140" s="51"/>
      <c r="AK140" s="104">
        <v>1.8666666666666667</v>
      </c>
      <c r="AL140" s="101"/>
      <c r="AM140" s="104">
        <v>11.833333333333334</v>
      </c>
      <c r="AN140" s="53"/>
      <c r="AO140" s="106">
        <v>3.7166666666666668</v>
      </c>
      <c r="AP140" s="53"/>
      <c r="AQ140" s="104">
        <v>18.966666666666665</v>
      </c>
      <c r="AR140" s="51"/>
      <c r="AS140" s="106">
        <v>13.333333333333334</v>
      </c>
      <c r="AT140" s="62"/>
      <c r="AU140" s="106">
        <v>86.666666666666671</v>
      </c>
      <c r="AV140" s="101"/>
      <c r="AW140" s="105">
        <v>10100</v>
      </c>
    </row>
    <row r="141" spans="1:49" s="54" customFormat="1" ht="15.75" customHeight="1" x14ac:dyDescent="0.2">
      <c r="A141" s="8" t="s">
        <v>571</v>
      </c>
      <c r="B141" s="8" t="s">
        <v>572</v>
      </c>
      <c r="D141" s="106">
        <v>6.6383999999999999</v>
      </c>
      <c r="E141" s="46" t="s">
        <v>26</v>
      </c>
      <c r="F141" s="106" t="s">
        <v>30</v>
      </c>
      <c r="G141" s="86" t="s">
        <v>998</v>
      </c>
      <c r="H141" s="13"/>
      <c r="I141" s="111">
        <v>0.59053999999999995</v>
      </c>
      <c r="J141" s="46" t="s">
        <v>29</v>
      </c>
      <c r="K141" s="104" t="s">
        <v>28</v>
      </c>
      <c r="L141" s="47"/>
      <c r="M141" s="108">
        <v>11.9329</v>
      </c>
      <c r="N141" s="46" t="s">
        <v>27</v>
      </c>
      <c r="O141" s="104" t="s">
        <v>28</v>
      </c>
      <c r="P141" s="100" t="s">
        <v>992</v>
      </c>
      <c r="Q141" s="13"/>
      <c r="R141" s="104">
        <v>27.347899999999999</v>
      </c>
      <c r="S141" s="46" t="s">
        <v>26</v>
      </c>
      <c r="T141" s="104" t="s">
        <v>28</v>
      </c>
      <c r="U141" s="100" t="s">
        <v>1131</v>
      </c>
      <c r="V141" s="13"/>
      <c r="W141" s="108">
        <v>11.9739</v>
      </c>
      <c r="X141" s="46" t="s">
        <v>26</v>
      </c>
      <c r="Y141" s="100" t="s">
        <v>995</v>
      </c>
      <c r="Z141" s="13"/>
      <c r="AA141" s="108">
        <v>65.3</v>
      </c>
      <c r="AB141" s="53"/>
      <c r="AC141" s="108">
        <v>65.3</v>
      </c>
      <c r="AD141" s="53"/>
      <c r="AE141" s="108">
        <v>62</v>
      </c>
      <c r="AF141" s="101"/>
      <c r="AG141" s="100" t="s">
        <v>1187</v>
      </c>
      <c r="AH141" s="50"/>
      <c r="AI141" s="46">
        <v>2.29073373721008</v>
      </c>
      <c r="AJ141" s="51"/>
      <c r="AK141" s="104">
        <v>2.35</v>
      </c>
      <c r="AL141" s="101"/>
      <c r="AM141" s="106">
        <v>10.3</v>
      </c>
      <c r="AN141" s="53"/>
      <c r="AO141" s="104">
        <v>4</v>
      </c>
      <c r="AP141" s="53"/>
      <c r="AQ141" s="104">
        <v>16.716666666666665</v>
      </c>
      <c r="AR141" s="51"/>
      <c r="AS141" s="106">
        <v>12.5</v>
      </c>
      <c r="AT141" s="62"/>
      <c r="AU141" s="106">
        <v>87.5</v>
      </c>
      <c r="AV141" s="101"/>
      <c r="AW141" s="105">
        <v>8800</v>
      </c>
    </row>
    <row r="142" spans="1:49" s="54" customFormat="1" ht="15.75" customHeight="1" x14ac:dyDescent="0.2">
      <c r="A142" s="8" t="s">
        <v>573</v>
      </c>
      <c r="B142" s="8" t="s">
        <v>574</v>
      </c>
      <c r="D142" s="104">
        <v>9.3816000000000006</v>
      </c>
      <c r="E142" s="46" t="s">
        <v>26</v>
      </c>
      <c r="F142" s="106" t="s">
        <v>30</v>
      </c>
      <c r="G142" s="86" t="s">
        <v>967</v>
      </c>
      <c r="H142" s="13"/>
      <c r="I142" s="111">
        <v>0.46472000000000002</v>
      </c>
      <c r="J142" s="46" t="s">
        <v>29</v>
      </c>
      <c r="K142" s="104" t="s">
        <v>28</v>
      </c>
      <c r="L142" s="47"/>
      <c r="M142" s="104">
        <v>7.9584000000000001</v>
      </c>
      <c r="N142" s="46" t="s">
        <v>26</v>
      </c>
      <c r="O142" s="108" t="s">
        <v>966</v>
      </c>
      <c r="P142" s="100" t="s">
        <v>1098</v>
      </c>
      <c r="Q142" s="13"/>
      <c r="R142" s="106">
        <v>13.157500000000001</v>
      </c>
      <c r="S142" s="46" t="s">
        <v>26</v>
      </c>
      <c r="T142" s="106" t="s">
        <v>30</v>
      </c>
      <c r="U142" s="100" t="s">
        <v>1032</v>
      </c>
      <c r="V142" s="13"/>
      <c r="W142" s="106">
        <v>5.8383000000000003</v>
      </c>
      <c r="X142" s="46" t="s">
        <v>26</v>
      </c>
      <c r="Y142" s="100" t="s">
        <v>1026</v>
      </c>
      <c r="Z142" s="13"/>
      <c r="AA142" s="104">
        <v>85.8</v>
      </c>
      <c r="AB142" s="53"/>
      <c r="AC142" s="104">
        <v>83.6</v>
      </c>
      <c r="AD142" s="53"/>
      <c r="AE142" s="106">
        <v>84.7</v>
      </c>
      <c r="AF142" s="101"/>
      <c r="AG142" s="100" t="s">
        <v>1187</v>
      </c>
      <c r="AH142" s="50"/>
      <c r="AI142" s="46">
        <v>3.1107420364759202</v>
      </c>
      <c r="AJ142" s="51"/>
      <c r="AK142" s="104">
        <v>1.9833333333333334</v>
      </c>
      <c r="AL142" s="101"/>
      <c r="AM142" s="106">
        <v>9.9166666666666661</v>
      </c>
      <c r="AN142" s="53"/>
      <c r="AO142" s="106">
        <v>3.45</v>
      </c>
      <c r="AP142" s="53"/>
      <c r="AQ142" s="106">
        <v>14.116666666666667</v>
      </c>
      <c r="AR142" s="51"/>
      <c r="AS142" s="104">
        <v>8.6455331412103753</v>
      </c>
      <c r="AT142" s="62"/>
      <c r="AU142" s="104">
        <v>91.354466858789635</v>
      </c>
      <c r="AV142" s="101"/>
      <c r="AW142" s="105">
        <v>8500</v>
      </c>
    </row>
    <row r="143" spans="1:49" s="54" customFormat="1" ht="15.75" customHeight="1" x14ac:dyDescent="0.2">
      <c r="A143" s="8" t="s">
        <v>579</v>
      </c>
      <c r="B143" s="8" t="s">
        <v>580</v>
      </c>
      <c r="D143" s="106">
        <v>8.4995999999999992</v>
      </c>
      <c r="E143" s="46" t="s">
        <v>26</v>
      </c>
      <c r="F143" s="106" t="s">
        <v>30</v>
      </c>
      <c r="G143" s="86" t="s">
        <v>977</v>
      </c>
      <c r="H143" s="13"/>
      <c r="I143" s="111">
        <v>0.48569000000000001</v>
      </c>
      <c r="J143" s="46" t="s">
        <v>26</v>
      </c>
      <c r="K143" s="104" t="s">
        <v>28</v>
      </c>
      <c r="L143" s="47"/>
      <c r="M143" s="104">
        <v>8.8465000000000007</v>
      </c>
      <c r="N143" s="46" t="s">
        <v>27</v>
      </c>
      <c r="O143" s="104" t="s">
        <v>28</v>
      </c>
      <c r="P143" s="100" t="s">
        <v>984</v>
      </c>
      <c r="Q143" s="13"/>
      <c r="R143" s="104">
        <v>24.8049</v>
      </c>
      <c r="S143" s="46" t="s">
        <v>27</v>
      </c>
      <c r="T143" s="104" t="s">
        <v>28</v>
      </c>
      <c r="U143" s="100" t="s">
        <v>974</v>
      </c>
      <c r="V143" s="13"/>
      <c r="W143" s="104">
        <v>9.7141000000000002</v>
      </c>
      <c r="X143" s="46" t="s">
        <v>29</v>
      </c>
      <c r="Y143" s="100" t="s">
        <v>1070</v>
      </c>
      <c r="Z143" s="13"/>
      <c r="AA143" s="46" t="s">
        <v>1057</v>
      </c>
      <c r="AB143" s="53"/>
      <c r="AC143" s="46" t="s">
        <v>1057</v>
      </c>
      <c r="AD143" s="53"/>
      <c r="AE143" s="46" t="s">
        <v>1057</v>
      </c>
      <c r="AF143" s="101"/>
      <c r="AG143" s="100" t="s">
        <v>1187</v>
      </c>
      <c r="AH143" s="55"/>
      <c r="AI143" s="46">
        <v>3.1312240921629502</v>
      </c>
      <c r="AJ143" s="51"/>
      <c r="AK143" s="104">
        <v>2.1833333333333331</v>
      </c>
      <c r="AL143" s="101"/>
      <c r="AM143" s="104">
        <v>14.216666666666667</v>
      </c>
      <c r="AN143" s="53"/>
      <c r="AO143" s="46" t="s">
        <v>1057</v>
      </c>
      <c r="AP143" s="53"/>
      <c r="AQ143" s="46" t="s">
        <v>1057</v>
      </c>
      <c r="AR143" s="51"/>
      <c r="AS143" s="104">
        <v>7.3170731707317067</v>
      </c>
      <c r="AT143" s="62"/>
      <c r="AU143" s="104">
        <v>92.682926829268297</v>
      </c>
      <c r="AV143" s="101"/>
      <c r="AW143" s="107">
        <v>7900</v>
      </c>
    </row>
    <row r="144" spans="1:49" s="54" customFormat="1" ht="15.75" customHeight="1" x14ac:dyDescent="0.2">
      <c r="A144" s="8" t="s">
        <v>583</v>
      </c>
      <c r="B144" s="8" t="s">
        <v>584</v>
      </c>
      <c r="D144" s="106">
        <v>8.4131999999999998</v>
      </c>
      <c r="E144" s="46" t="s">
        <v>27</v>
      </c>
      <c r="F144" s="106" t="s">
        <v>30</v>
      </c>
      <c r="G144" s="86" t="s">
        <v>1005</v>
      </c>
      <c r="H144" s="13"/>
      <c r="I144" s="110">
        <v>0.30127999999999999</v>
      </c>
      <c r="J144" s="46" t="s">
        <v>26</v>
      </c>
      <c r="K144" s="106" t="s">
        <v>30</v>
      </c>
      <c r="L144" s="47"/>
      <c r="M144" s="104">
        <v>7.0876000000000001</v>
      </c>
      <c r="N144" s="46" t="s">
        <v>27</v>
      </c>
      <c r="O144" s="104" t="s">
        <v>28</v>
      </c>
      <c r="P144" s="100" t="s">
        <v>1043</v>
      </c>
      <c r="Q144" s="13"/>
      <c r="R144" s="104">
        <v>28.8322</v>
      </c>
      <c r="S144" s="46" t="s">
        <v>26</v>
      </c>
      <c r="T144" s="104" t="s">
        <v>28</v>
      </c>
      <c r="U144" s="100" t="s">
        <v>1035</v>
      </c>
      <c r="V144" s="13"/>
      <c r="W144" s="104">
        <v>8.0742999999999991</v>
      </c>
      <c r="X144" s="46" t="s">
        <v>26</v>
      </c>
      <c r="Y144" s="100" t="s">
        <v>1001</v>
      </c>
      <c r="Z144" s="13"/>
      <c r="AA144" s="104">
        <v>78.099999999999994</v>
      </c>
      <c r="AB144" s="53"/>
      <c r="AC144" s="104">
        <v>74.400000000000006</v>
      </c>
      <c r="AD144" s="53"/>
      <c r="AE144" s="104">
        <v>78.599999999999994</v>
      </c>
      <c r="AF144" s="101"/>
      <c r="AG144" s="100" t="s">
        <v>1187</v>
      </c>
      <c r="AH144" s="50"/>
      <c r="AI144" s="46">
        <v>1.2116784676591199</v>
      </c>
      <c r="AJ144" s="51"/>
      <c r="AK144" s="104">
        <v>2.25</v>
      </c>
      <c r="AL144" s="101"/>
      <c r="AM144" s="104">
        <v>11.283333333333333</v>
      </c>
      <c r="AN144" s="53"/>
      <c r="AO144" s="104">
        <v>3.8333333333333335</v>
      </c>
      <c r="AP144" s="53"/>
      <c r="AQ144" s="106">
        <v>13.766666666666667</v>
      </c>
      <c r="AR144" s="51"/>
      <c r="AS144" s="104">
        <v>9.0909090909090917</v>
      </c>
      <c r="AT144" s="62"/>
      <c r="AU144" s="104">
        <v>90.909090909090907</v>
      </c>
      <c r="AV144" s="101"/>
      <c r="AW144" s="107">
        <v>8200</v>
      </c>
    </row>
    <row r="145" spans="1:49" s="54" customFormat="1" ht="15.75" customHeight="1" x14ac:dyDescent="0.2">
      <c r="A145" s="8" t="s">
        <v>591</v>
      </c>
      <c r="B145" s="8" t="s">
        <v>592</v>
      </c>
      <c r="D145" s="104">
        <v>9.0161999999999995</v>
      </c>
      <c r="E145" s="46" t="s">
        <v>27</v>
      </c>
      <c r="F145" s="106" t="s">
        <v>30</v>
      </c>
      <c r="G145" s="86" t="s">
        <v>982</v>
      </c>
      <c r="H145" s="13"/>
      <c r="I145" s="111">
        <v>0.54161000000000004</v>
      </c>
      <c r="J145" s="46" t="s">
        <v>26</v>
      </c>
      <c r="K145" s="104" t="s">
        <v>28</v>
      </c>
      <c r="L145" s="47"/>
      <c r="M145" s="108">
        <v>11.7242</v>
      </c>
      <c r="N145" s="46" t="s">
        <v>27</v>
      </c>
      <c r="O145" s="108" t="s">
        <v>966</v>
      </c>
      <c r="P145" s="100" t="s">
        <v>1119</v>
      </c>
      <c r="Q145" s="13"/>
      <c r="R145" s="108">
        <v>32.719499999999996</v>
      </c>
      <c r="S145" s="46" t="s">
        <v>26</v>
      </c>
      <c r="T145" s="108" t="s">
        <v>966</v>
      </c>
      <c r="U145" s="100" t="s">
        <v>1137</v>
      </c>
      <c r="V145" s="13"/>
      <c r="W145" s="104">
        <v>10.1953</v>
      </c>
      <c r="X145" s="46" t="s">
        <v>26</v>
      </c>
      <c r="Y145" s="100" t="s">
        <v>1168</v>
      </c>
      <c r="Z145" s="13"/>
      <c r="AA145" s="108">
        <v>73.3</v>
      </c>
      <c r="AB145" s="53"/>
      <c r="AC145" s="108">
        <v>72.8</v>
      </c>
      <c r="AD145" s="53"/>
      <c r="AE145" s="108">
        <v>64.7</v>
      </c>
      <c r="AF145" s="101"/>
      <c r="AG145" s="100" t="s">
        <v>1187</v>
      </c>
      <c r="AH145" s="50"/>
      <c r="AI145" s="46">
        <v>10.444108598845199</v>
      </c>
      <c r="AJ145" s="51"/>
      <c r="AK145" s="104">
        <v>2.15</v>
      </c>
      <c r="AL145" s="101"/>
      <c r="AM145" s="106">
        <v>10.433333333333334</v>
      </c>
      <c r="AN145" s="53"/>
      <c r="AO145" s="108">
        <v>4.166666666666667</v>
      </c>
      <c r="AP145" s="53"/>
      <c r="AQ145" s="108">
        <v>25.1</v>
      </c>
      <c r="AR145" s="51"/>
      <c r="AS145" s="104">
        <v>9.0909090909090917</v>
      </c>
      <c r="AT145" s="62"/>
      <c r="AU145" s="104">
        <v>90.909090909090907</v>
      </c>
      <c r="AV145" s="101"/>
      <c r="AW145" s="105">
        <v>10600</v>
      </c>
    </row>
    <row r="146" spans="1:49" s="54" customFormat="1" ht="15.75" customHeight="1" x14ac:dyDescent="0.2">
      <c r="A146" s="8" t="s">
        <v>601</v>
      </c>
      <c r="B146" s="8" t="s">
        <v>602</v>
      </c>
      <c r="D146" s="104">
        <v>9.8973999999999993</v>
      </c>
      <c r="E146" s="46" t="s">
        <v>27</v>
      </c>
      <c r="F146" s="104" t="s">
        <v>28</v>
      </c>
      <c r="G146" s="86" t="s">
        <v>993</v>
      </c>
      <c r="H146" s="13"/>
      <c r="I146" s="112">
        <v>0.79818</v>
      </c>
      <c r="J146" s="46" t="s">
        <v>29</v>
      </c>
      <c r="K146" s="104" t="s">
        <v>28</v>
      </c>
      <c r="L146" s="47"/>
      <c r="M146" s="108">
        <v>11.288500000000001</v>
      </c>
      <c r="N146" s="46" t="s">
        <v>26</v>
      </c>
      <c r="O146" s="104" t="s">
        <v>28</v>
      </c>
      <c r="P146" s="100" t="s">
        <v>1040</v>
      </c>
      <c r="Q146" s="13"/>
      <c r="R146" s="104">
        <v>23.922499999999999</v>
      </c>
      <c r="S146" s="46" t="s">
        <v>26</v>
      </c>
      <c r="T146" s="104" t="s">
        <v>28</v>
      </c>
      <c r="U146" s="100" t="s">
        <v>1006</v>
      </c>
      <c r="V146" s="13"/>
      <c r="W146" s="108">
        <v>14.7324</v>
      </c>
      <c r="X146" s="46" t="s">
        <v>27</v>
      </c>
      <c r="Y146" s="100" t="s">
        <v>1186</v>
      </c>
      <c r="Z146" s="13"/>
      <c r="AA146" s="108">
        <v>58.9</v>
      </c>
      <c r="AB146" s="53"/>
      <c r="AC146" s="108">
        <v>61</v>
      </c>
      <c r="AD146" s="53"/>
      <c r="AE146" s="108">
        <v>62.8</v>
      </c>
      <c r="AF146" s="101"/>
      <c r="AG146" s="100" t="s">
        <v>1187</v>
      </c>
      <c r="AH146" s="50"/>
      <c r="AI146" s="46">
        <v>2.3808609718041001</v>
      </c>
      <c r="AJ146" s="51"/>
      <c r="AK146" s="104">
        <v>1.9833333333333334</v>
      </c>
      <c r="AL146" s="101"/>
      <c r="AM146" s="108">
        <v>14.716666666666667</v>
      </c>
      <c r="AN146" s="53"/>
      <c r="AO146" s="106">
        <v>3.75</v>
      </c>
      <c r="AP146" s="53"/>
      <c r="AQ146" s="104">
        <v>16.466666666666665</v>
      </c>
      <c r="AR146" s="51"/>
      <c r="AS146" s="108">
        <v>4.7619047619047619</v>
      </c>
      <c r="AT146" s="62"/>
      <c r="AU146" s="108">
        <v>95.238095238095227</v>
      </c>
      <c r="AV146" s="101"/>
      <c r="AW146" s="105">
        <v>10700</v>
      </c>
    </row>
    <row r="147" spans="1:49" s="54" customFormat="1" x14ac:dyDescent="0.2">
      <c r="A147" s="8"/>
      <c r="B147" s="8"/>
      <c r="D147" s="82"/>
      <c r="E147" s="46"/>
      <c r="F147" s="83"/>
      <c r="G147" s="72"/>
      <c r="H147" s="13"/>
      <c r="I147" s="68"/>
      <c r="J147" s="46"/>
      <c r="K147" s="73"/>
      <c r="L147" s="47"/>
      <c r="M147" s="82"/>
      <c r="N147" s="46"/>
      <c r="O147" s="46"/>
      <c r="P147" s="72"/>
      <c r="Q147" s="48"/>
      <c r="R147" s="82"/>
      <c r="S147" s="46"/>
      <c r="T147" s="46"/>
      <c r="U147" s="72"/>
      <c r="V147" s="48"/>
      <c r="W147" s="52"/>
      <c r="X147" s="48"/>
      <c r="Y147" s="11"/>
      <c r="Z147" s="48"/>
      <c r="AA147" s="46"/>
      <c r="AB147" s="46"/>
      <c r="AC147" s="72"/>
      <c r="AD147" s="48"/>
      <c r="AE147" s="46"/>
      <c r="AF147" s="53"/>
      <c r="AG147" s="46"/>
      <c r="AH147" s="53"/>
      <c r="AI147" s="46"/>
      <c r="AJ147" s="48"/>
      <c r="AK147" s="49"/>
      <c r="AL147" s="50"/>
      <c r="AM147" s="49"/>
      <c r="AN147" s="51"/>
      <c r="AO147" s="46"/>
      <c r="AP147" s="48"/>
      <c r="AQ147" s="46"/>
      <c r="AR147" s="53"/>
      <c r="AS147" s="46"/>
      <c r="AT147" s="53"/>
      <c r="AU147" s="46"/>
      <c r="AV147" s="51"/>
      <c r="AW147" s="49"/>
    </row>
    <row r="148" spans="1:49" s="36" customFormat="1" ht="25.5" x14ac:dyDescent="0.2">
      <c r="A148" s="74"/>
      <c r="B148" s="84" t="s">
        <v>959</v>
      </c>
      <c r="C148" s="21"/>
      <c r="D148" s="76"/>
      <c r="E148" s="76"/>
      <c r="F148" s="76"/>
      <c r="G148" s="76"/>
      <c r="H148" s="77"/>
      <c r="I148" s="76"/>
      <c r="J148" s="76"/>
      <c r="K148" s="76"/>
      <c r="L148" s="78"/>
      <c r="M148" s="76"/>
      <c r="N148" s="76"/>
      <c r="O148" s="76"/>
      <c r="P148" s="76"/>
      <c r="Q148" s="77"/>
      <c r="R148" s="76"/>
      <c r="S148" s="76"/>
      <c r="T148" s="79"/>
      <c r="U148" s="79"/>
      <c r="V148" s="80"/>
      <c r="W148" s="79"/>
      <c r="X148" s="21"/>
      <c r="Y148" s="79"/>
      <c r="Z148" s="21"/>
      <c r="AA148" s="79"/>
      <c r="AB148" s="76"/>
      <c r="AC148" s="79"/>
      <c r="AD148" s="21"/>
      <c r="AE148" s="79"/>
      <c r="AF148" s="21"/>
      <c r="AG148" s="81"/>
      <c r="AH148" s="21"/>
      <c r="AI148" s="81"/>
      <c r="AJ148" s="21"/>
      <c r="AK148" s="81"/>
      <c r="AM148" s="81"/>
      <c r="AO148" s="81"/>
      <c r="AQ148" s="81"/>
      <c r="AS148" s="81"/>
      <c r="AU148" s="81"/>
      <c r="AW148" s="81"/>
    </row>
    <row r="149" spans="1:49" s="54" customFormat="1" ht="15.75" customHeight="1" x14ac:dyDescent="0.2">
      <c r="A149" s="8" t="s">
        <v>45</v>
      </c>
      <c r="B149" s="8" t="s">
        <v>46</v>
      </c>
      <c r="D149" s="104">
        <v>10.8085</v>
      </c>
      <c r="E149" s="46" t="s">
        <v>27</v>
      </c>
      <c r="F149" s="104" t="s">
        <v>28</v>
      </c>
      <c r="G149" s="86" t="s">
        <v>997</v>
      </c>
      <c r="H149" s="13"/>
      <c r="I149" s="112">
        <v>0.63749999999999996</v>
      </c>
      <c r="J149" s="46" t="s">
        <v>26</v>
      </c>
      <c r="K149" s="108" t="s">
        <v>966</v>
      </c>
      <c r="L149" s="47"/>
      <c r="M149" s="104">
        <v>9.4176000000000002</v>
      </c>
      <c r="N149" s="46" t="s">
        <v>27</v>
      </c>
      <c r="O149" s="108" t="s">
        <v>966</v>
      </c>
      <c r="P149" s="100" t="s">
        <v>1016</v>
      </c>
      <c r="Q149" s="13"/>
      <c r="R149" s="104">
        <v>25.210100000000001</v>
      </c>
      <c r="S149" s="46" t="s">
        <v>27</v>
      </c>
      <c r="T149" s="108" t="s">
        <v>966</v>
      </c>
      <c r="U149" s="100" t="s">
        <v>977</v>
      </c>
      <c r="V149" s="13"/>
      <c r="W149" s="104">
        <v>7.8239999999999998</v>
      </c>
      <c r="X149" s="46" t="s">
        <v>26</v>
      </c>
      <c r="Y149" s="100" t="s">
        <v>969</v>
      </c>
      <c r="Z149" s="13"/>
      <c r="AA149" s="46" t="s">
        <v>1057</v>
      </c>
      <c r="AB149" s="53"/>
      <c r="AC149" s="46" t="s">
        <v>1057</v>
      </c>
      <c r="AD149" s="53"/>
      <c r="AE149" s="46" t="s">
        <v>1057</v>
      </c>
      <c r="AF149" s="101"/>
      <c r="AG149" s="100" t="s">
        <v>1187</v>
      </c>
      <c r="AH149" s="50"/>
      <c r="AI149" s="46">
        <v>1.56599532081988</v>
      </c>
      <c r="AJ149" s="51"/>
      <c r="AK149" s="108">
        <v>2.3833333333333333</v>
      </c>
      <c r="AL149" s="101"/>
      <c r="AM149" s="104">
        <v>13.683333333333334</v>
      </c>
      <c r="AN149" s="53"/>
      <c r="AO149" s="104">
        <v>3.8666666666666667</v>
      </c>
      <c r="AP149" s="53"/>
      <c r="AQ149" s="104">
        <v>16.850000000000001</v>
      </c>
      <c r="AR149" s="51"/>
      <c r="AS149" s="104">
        <v>5.9659090909090908</v>
      </c>
      <c r="AT149" s="62"/>
      <c r="AU149" s="104">
        <v>94.034090909090907</v>
      </c>
      <c r="AV149" s="101"/>
      <c r="AW149" s="109">
        <v>13800</v>
      </c>
    </row>
    <row r="150" spans="1:49" s="54" customFormat="1" ht="15.75" customHeight="1" x14ac:dyDescent="0.2">
      <c r="A150" s="8" t="s">
        <v>51</v>
      </c>
      <c r="B150" s="8" t="s">
        <v>52</v>
      </c>
      <c r="D150" s="108">
        <v>11.840400000000001</v>
      </c>
      <c r="E150" s="46" t="s">
        <v>27</v>
      </c>
      <c r="F150" s="104" t="s">
        <v>28</v>
      </c>
      <c r="G150" s="86" t="s">
        <v>977</v>
      </c>
      <c r="H150" s="13"/>
      <c r="I150" s="112">
        <v>1.02555</v>
      </c>
      <c r="J150" s="46" t="s">
        <v>26</v>
      </c>
      <c r="K150" s="104" t="s">
        <v>28</v>
      </c>
      <c r="L150" s="47"/>
      <c r="M150" s="104">
        <v>7.3186999999999998</v>
      </c>
      <c r="N150" s="46" t="s">
        <v>29</v>
      </c>
      <c r="O150" s="104" t="s">
        <v>28</v>
      </c>
      <c r="P150" s="100" t="s">
        <v>1062</v>
      </c>
      <c r="Q150" s="13"/>
      <c r="R150" s="106">
        <v>13.332100000000001</v>
      </c>
      <c r="S150" s="46" t="s">
        <v>29</v>
      </c>
      <c r="T150" s="106" t="s">
        <v>30</v>
      </c>
      <c r="U150" s="100" t="s">
        <v>1110</v>
      </c>
      <c r="V150" s="13"/>
      <c r="W150" s="106">
        <v>4.8948999999999998</v>
      </c>
      <c r="X150" s="46" t="s">
        <v>29</v>
      </c>
      <c r="Y150" s="100" t="s">
        <v>984</v>
      </c>
      <c r="Z150" s="13"/>
      <c r="AA150" s="106">
        <v>94.2</v>
      </c>
      <c r="AB150" s="53"/>
      <c r="AC150" s="106">
        <v>92.9</v>
      </c>
      <c r="AD150" s="53"/>
      <c r="AE150" s="104">
        <v>81.2</v>
      </c>
      <c r="AF150" s="101"/>
      <c r="AG150" s="100" t="s">
        <v>1187</v>
      </c>
      <c r="AH150" s="50"/>
      <c r="AI150" s="46">
        <v>5.2248497446740396</v>
      </c>
      <c r="AJ150" s="51"/>
      <c r="AK150" s="108">
        <v>2.4</v>
      </c>
      <c r="AL150" s="101"/>
      <c r="AM150" s="108">
        <v>20.75</v>
      </c>
      <c r="AN150" s="53"/>
      <c r="AO150" s="108">
        <v>4.8499999999999996</v>
      </c>
      <c r="AP150" s="53"/>
      <c r="AQ150" s="108">
        <v>26.716666666666665</v>
      </c>
      <c r="AR150" s="51"/>
      <c r="AS150" s="106">
        <v>11.165048543689322</v>
      </c>
      <c r="AT150" s="62"/>
      <c r="AU150" s="106">
        <v>88.834951456310691</v>
      </c>
      <c r="AV150" s="101"/>
      <c r="AW150" s="109">
        <v>13300</v>
      </c>
    </row>
    <row r="151" spans="1:49" s="54" customFormat="1" ht="15.75" customHeight="1" x14ac:dyDescent="0.2">
      <c r="A151" s="8" t="s">
        <v>57</v>
      </c>
      <c r="B151" s="8" t="s">
        <v>58</v>
      </c>
      <c r="D151" s="104">
        <v>10.481</v>
      </c>
      <c r="E151" s="46" t="s">
        <v>27</v>
      </c>
      <c r="F151" s="104" t="s">
        <v>28</v>
      </c>
      <c r="G151" s="86" t="s">
        <v>1005</v>
      </c>
      <c r="H151" s="13"/>
      <c r="I151" s="111">
        <v>0.52285999999999999</v>
      </c>
      <c r="J151" s="46" t="s">
        <v>26</v>
      </c>
      <c r="K151" s="104" t="s">
        <v>28</v>
      </c>
      <c r="L151" s="47"/>
      <c r="M151" s="108">
        <v>10.350300000000001</v>
      </c>
      <c r="N151" s="46" t="s">
        <v>27</v>
      </c>
      <c r="O151" s="108" t="s">
        <v>966</v>
      </c>
      <c r="P151" s="100" t="s">
        <v>995</v>
      </c>
      <c r="Q151" s="13"/>
      <c r="R151" s="104">
        <v>22.696999999999999</v>
      </c>
      <c r="S151" s="46" t="s">
        <v>27</v>
      </c>
      <c r="T151" s="104" t="s">
        <v>28</v>
      </c>
      <c r="U151" s="100" t="s">
        <v>1125</v>
      </c>
      <c r="V151" s="13"/>
      <c r="W151" s="104">
        <v>10.588100000000001</v>
      </c>
      <c r="X151" s="46" t="s">
        <v>29</v>
      </c>
      <c r="Y151" s="100" t="s">
        <v>1024</v>
      </c>
      <c r="Z151" s="13"/>
      <c r="AA151" s="104">
        <v>81.099999999999994</v>
      </c>
      <c r="AB151" s="53"/>
      <c r="AC151" s="104">
        <v>83.5</v>
      </c>
      <c r="AD151" s="53"/>
      <c r="AE151" s="106">
        <v>81.8</v>
      </c>
      <c r="AF151" s="101"/>
      <c r="AG151" s="100" t="s">
        <v>1187</v>
      </c>
      <c r="AH151" s="50"/>
      <c r="AI151" s="46">
        <v>1.2821983735878999</v>
      </c>
      <c r="AJ151" s="51"/>
      <c r="AK151" s="104">
        <v>1.8666666666666667</v>
      </c>
      <c r="AL151" s="101"/>
      <c r="AM151" s="104">
        <v>12.25</v>
      </c>
      <c r="AN151" s="53"/>
      <c r="AO151" s="104">
        <v>3.7666666666666666</v>
      </c>
      <c r="AP151" s="53"/>
      <c r="AQ151" s="104">
        <v>14.766666666666667</v>
      </c>
      <c r="AR151" s="51"/>
      <c r="AS151" s="104">
        <v>6.7796610169491522</v>
      </c>
      <c r="AT151" s="62"/>
      <c r="AU151" s="104">
        <v>93.220338983050837</v>
      </c>
      <c r="AV151" s="101"/>
      <c r="AW151" s="105">
        <v>8500</v>
      </c>
    </row>
    <row r="152" spans="1:49" s="54" customFormat="1" ht="15.75" customHeight="1" x14ac:dyDescent="0.2">
      <c r="A152" s="8" t="s">
        <v>75</v>
      </c>
      <c r="B152" s="8" t="s">
        <v>76</v>
      </c>
      <c r="D152" s="104">
        <v>11.4444</v>
      </c>
      <c r="E152" s="46" t="s">
        <v>27</v>
      </c>
      <c r="F152" s="104" t="s">
        <v>28</v>
      </c>
      <c r="G152" s="86" t="s">
        <v>1005</v>
      </c>
      <c r="H152" s="13"/>
      <c r="I152" s="112">
        <v>0.70509999999999995</v>
      </c>
      <c r="J152" s="46" t="s">
        <v>26</v>
      </c>
      <c r="K152" s="106" t="s">
        <v>30</v>
      </c>
      <c r="L152" s="47"/>
      <c r="M152" s="104">
        <v>8.7866999999999997</v>
      </c>
      <c r="N152" s="46" t="s">
        <v>27</v>
      </c>
      <c r="O152" s="104" t="s">
        <v>28</v>
      </c>
      <c r="P152" s="100" t="s">
        <v>1066</v>
      </c>
      <c r="Q152" s="13"/>
      <c r="R152" s="106">
        <v>10.4681</v>
      </c>
      <c r="S152" s="46" t="s">
        <v>26</v>
      </c>
      <c r="T152" s="106" t="s">
        <v>30</v>
      </c>
      <c r="U152" s="100" t="s">
        <v>1123</v>
      </c>
      <c r="V152" s="13"/>
      <c r="W152" s="106">
        <v>5.6954000000000002</v>
      </c>
      <c r="X152" s="46" t="s">
        <v>27</v>
      </c>
      <c r="Y152" s="100" t="s">
        <v>1026</v>
      </c>
      <c r="Z152" s="13"/>
      <c r="AA152" s="106">
        <v>94.4</v>
      </c>
      <c r="AB152" s="53"/>
      <c r="AC152" s="106">
        <v>92.8</v>
      </c>
      <c r="AD152" s="53"/>
      <c r="AE152" s="106">
        <v>88.3</v>
      </c>
      <c r="AF152" s="101"/>
      <c r="AG152" s="100" t="s">
        <v>1187</v>
      </c>
      <c r="AH152" s="50"/>
      <c r="AI152" s="46">
        <v>9.6514036356983492</v>
      </c>
      <c r="AJ152" s="51"/>
      <c r="AK152" s="104">
        <v>2.2833333333333332</v>
      </c>
      <c r="AL152" s="101"/>
      <c r="AM152" s="108">
        <v>20.633333333333333</v>
      </c>
      <c r="AN152" s="53"/>
      <c r="AO152" s="108">
        <v>5.2166666666666668</v>
      </c>
      <c r="AP152" s="53"/>
      <c r="AQ152" s="108">
        <v>27.65</v>
      </c>
      <c r="AR152" s="51"/>
      <c r="AS152" s="106">
        <v>11.165048543689322</v>
      </c>
      <c r="AT152" s="62"/>
      <c r="AU152" s="106">
        <v>88.834951456310691</v>
      </c>
      <c r="AV152" s="101"/>
      <c r="AW152" s="109">
        <v>13600</v>
      </c>
    </row>
    <row r="153" spans="1:49" s="54" customFormat="1" ht="15.75" customHeight="1" x14ac:dyDescent="0.2">
      <c r="A153" s="8" t="s">
        <v>114</v>
      </c>
      <c r="B153" s="8" t="s">
        <v>115</v>
      </c>
      <c r="D153" s="104">
        <v>9.7119</v>
      </c>
      <c r="E153" s="46" t="s">
        <v>27</v>
      </c>
      <c r="F153" s="106" t="s">
        <v>30</v>
      </c>
      <c r="G153" s="86" t="s">
        <v>967</v>
      </c>
      <c r="H153" s="13"/>
      <c r="I153" s="110">
        <v>0.35121000000000002</v>
      </c>
      <c r="J153" s="46" t="s">
        <v>26</v>
      </c>
      <c r="K153" s="106" t="s">
        <v>30</v>
      </c>
      <c r="L153" s="47"/>
      <c r="M153" s="104">
        <v>9.7119</v>
      </c>
      <c r="N153" s="46" t="s">
        <v>29</v>
      </c>
      <c r="O153" s="108" t="s">
        <v>966</v>
      </c>
      <c r="P153" s="100" t="s">
        <v>1015</v>
      </c>
      <c r="Q153" s="13"/>
      <c r="R153" s="104">
        <v>24.142199999999999</v>
      </c>
      <c r="S153" s="46" t="s">
        <v>27</v>
      </c>
      <c r="T153" s="104" t="s">
        <v>28</v>
      </c>
      <c r="U153" s="100" t="s">
        <v>984</v>
      </c>
      <c r="V153" s="13"/>
      <c r="W153" s="104">
        <v>9.1623000000000001</v>
      </c>
      <c r="X153" s="46" t="s">
        <v>27</v>
      </c>
      <c r="Y153" s="100" t="s">
        <v>1083</v>
      </c>
      <c r="Z153" s="13"/>
      <c r="AA153" s="46" t="s">
        <v>1057</v>
      </c>
      <c r="AB153" s="53"/>
      <c r="AC153" s="46" t="s">
        <v>1057</v>
      </c>
      <c r="AD153" s="53"/>
      <c r="AE153" s="46" t="s">
        <v>1057</v>
      </c>
      <c r="AF153" s="101"/>
      <c r="AG153" s="100" t="s">
        <v>1187</v>
      </c>
      <c r="AH153" s="50"/>
      <c r="AI153" s="46">
        <v>4.0959722974868296</v>
      </c>
      <c r="AJ153" s="51"/>
      <c r="AK153" s="104">
        <v>1.8666666666666667</v>
      </c>
      <c r="AL153" s="101"/>
      <c r="AM153" s="104">
        <v>12.083333333333334</v>
      </c>
      <c r="AN153" s="53"/>
      <c r="AO153" s="106">
        <v>3.6166666666666667</v>
      </c>
      <c r="AP153" s="53"/>
      <c r="AQ153" s="104">
        <v>15.25</v>
      </c>
      <c r="AR153" s="51"/>
      <c r="AS153" s="104">
        <v>5.2631578947368416</v>
      </c>
      <c r="AT153" s="62"/>
      <c r="AU153" s="104">
        <v>94.73684210526315</v>
      </c>
      <c r="AV153" s="101"/>
      <c r="AW153" s="105">
        <v>8900</v>
      </c>
    </row>
    <row r="154" spans="1:49" s="54" customFormat="1" ht="15.75" customHeight="1" x14ac:dyDescent="0.2">
      <c r="A154" s="8" t="s">
        <v>181</v>
      </c>
      <c r="B154" s="8" t="s">
        <v>182</v>
      </c>
      <c r="D154" s="104">
        <v>11.0251</v>
      </c>
      <c r="E154" s="46" t="s">
        <v>27</v>
      </c>
      <c r="F154" s="108" t="s">
        <v>966</v>
      </c>
      <c r="G154" s="86" t="s">
        <v>987</v>
      </c>
      <c r="H154" s="13"/>
      <c r="I154" s="112">
        <v>0.73287999999999998</v>
      </c>
      <c r="J154" s="46" t="s">
        <v>26</v>
      </c>
      <c r="K154" s="104" t="s">
        <v>28</v>
      </c>
      <c r="L154" s="47"/>
      <c r="M154" s="108">
        <v>11.8536</v>
      </c>
      <c r="N154" s="46" t="s">
        <v>26</v>
      </c>
      <c r="O154" s="108" t="s">
        <v>966</v>
      </c>
      <c r="P154" s="100" t="s">
        <v>1075</v>
      </c>
      <c r="Q154" s="13"/>
      <c r="R154" s="104">
        <v>24.503699999999998</v>
      </c>
      <c r="S154" s="46" t="s">
        <v>26</v>
      </c>
      <c r="T154" s="104" t="s">
        <v>28</v>
      </c>
      <c r="U154" s="100" t="s">
        <v>1035</v>
      </c>
      <c r="V154" s="13"/>
      <c r="W154" s="108">
        <v>13.670299999999999</v>
      </c>
      <c r="X154" s="46" t="s">
        <v>26</v>
      </c>
      <c r="Y154" s="100" t="s">
        <v>973</v>
      </c>
      <c r="Z154" s="13"/>
      <c r="AA154" s="46" t="s">
        <v>1057</v>
      </c>
      <c r="AB154" s="53"/>
      <c r="AC154" s="46" t="s">
        <v>1057</v>
      </c>
      <c r="AD154" s="53"/>
      <c r="AE154" s="46" t="s">
        <v>1057</v>
      </c>
      <c r="AF154" s="101"/>
      <c r="AG154" s="100" t="s">
        <v>1187</v>
      </c>
      <c r="AH154" s="50"/>
      <c r="AI154" s="46">
        <v>1.5519984884225</v>
      </c>
      <c r="AJ154" s="51"/>
      <c r="AK154" s="106">
        <v>1.6333333333333333</v>
      </c>
      <c r="AL154" s="101"/>
      <c r="AM154" s="104">
        <v>11.666666666666666</v>
      </c>
      <c r="AN154" s="53"/>
      <c r="AO154" s="106">
        <v>3.6166666666666667</v>
      </c>
      <c r="AP154" s="53"/>
      <c r="AQ154" s="104">
        <v>16.983333333333334</v>
      </c>
      <c r="AR154" s="51"/>
      <c r="AS154" s="104">
        <v>8</v>
      </c>
      <c r="AT154" s="62"/>
      <c r="AU154" s="104">
        <v>92</v>
      </c>
      <c r="AV154" s="101"/>
      <c r="AW154" s="109">
        <v>13200</v>
      </c>
    </row>
    <row r="155" spans="1:49" s="54" customFormat="1" ht="15.75" customHeight="1" x14ac:dyDescent="0.2">
      <c r="A155" s="8" t="s">
        <v>193</v>
      </c>
      <c r="B155" s="8" t="s">
        <v>194</v>
      </c>
      <c r="D155" s="104">
        <v>10.2281</v>
      </c>
      <c r="E155" s="46" t="s">
        <v>27</v>
      </c>
      <c r="F155" s="104" t="s">
        <v>28</v>
      </c>
      <c r="G155" s="86" t="s">
        <v>997</v>
      </c>
      <c r="H155" s="13"/>
      <c r="I155" s="111">
        <v>0.57991000000000004</v>
      </c>
      <c r="J155" s="46" t="s">
        <v>29</v>
      </c>
      <c r="K155" s="104" t="s">
        <v>28</v>
      </c>
      <c r="L155" s="47"/>
      <c r="M155" s="104">
        <v>9.3678000000000008</v>
      </c>
      <c r="N155" s="46" t="s">
        <v>27</v>
      </c>
      <c r="O155" s="106" t="s">
        <v>30</v>
      </c>
      <c r="P155" s="100" t="s">
        <v>972</v>
      </c>
      <c r="Q155" s="13"/>
      <c r="R155" s="108">
        <v>35.298200000000001</v>
      </c>
      <c r="S155" s="46" t="s">
        <v>27</v>
      </c>
      <c r="T155" s="108" t="s">
        <v>966</v>
      </c>
      <c r="U155" s="100" t="s">
        <v>998</v>
      </c>
      <c r="V155" s="13"/>
      <c r="W155" s="108">
        <v>13.1214</v>
      </c>
      <c r="X155" s="46" t="s">
        <v>29</v>
      </c>
      <c r="Y155" s="100" t="s">
        <v>1153</v>
      </c>
      <c r="Z155" s="13"/>
      <c r="AA155" s="46" t="s">
        <v>1057</v>
      </c>
      <c r="AB155" s="53"/>
      <c r="AC155" s="46" t="s">
        <v>1057</v>
      </c>
      <c r="AD155" s="53"/>
      <c r="AE155" s="46" t="s">
        <v>1057</v>
      </c>
      <c r="AF155" s="101"/>
      <c r="AG155" s="100" t="s">
        <v>1187</v>
      </c>
      <c r="AH155" s="50"/>
      <c r="AI155" s="46">
        <v>2.9751876789004101</v>
      </c>
      <c r="AJ155" s="51"/>
      <c r="AK155" s="104">
        <v>2.3166666666666669</v>
      </c>
      <c r="AL155" s="101"/>
      <c r="AM155" s="104">
        <v>11.483333333333333</v>
      </c>
      <c r="AN155" s="53"/>
      <c r="AO155" s="106">
        <v>3.7166666666666668</v>
      </c>
      <c r="AP155" s="53"/>
      <c r="AQ155" s="104">
        <v>15.85</v>
      </c>
      <c r="AR155" s="51"/>
      <c r="AS155" s="104">
        <v>8.59375</v>
      </c>
      <c r="AT155" s="62"/>
      <c r="AU155" s="104">
        <v>91.40625</v>
      </c>
      <c r="AV155" s="101"/>
      <c r="AW155" s="105">
        <v>10400</v>
      </c>
    </row>
    <row r="156" spans="1:49" s="54" customFormat="1" ht="15.75" customHeight="1" x14ac:dyDescent="0.2">
      <c r="A156" s="8" t="s">
        <v>239</v>
      </c>
      <c r="B156" s="8" t="s">
        <v>240</v>
      </c>
      <c r="D156" s="108">
        <v>13.853</v>
      </c>
      <c r="E156" s="46" t="s">
        <v>27</v>
      </c>
      <c r="F156" s="108" t="s">
        <v>966</v>
      </c>
      <c r="G156" s="86" t="s">
        <v>994</v>
      </c>
      <c r="H156" s="13"/>
      <c r="I156" s="111">
        <v>0.43074000000000001</v>
      </c>
      <c r="J156" s="46" t="s">
        <v>26</v>
      </c>
      <c r="K156" s="106" t="s">
        <v>30</v>
      </c>
      <c r="L156" s="47"/>
      <c r="M156" s="104">
        <v>9.6151</v>
      </c>
      <c r="N156" s="46" t="s">
        <v>29</v>
      </c>
      <c r="O156" s="106" t="s">
        <v>30</v>
      </c>
      <c r="P156" s="100" t="s">
        <v>971</v>
      </c>
      <c r="Q156" s="13"/>
      <c r="R156" s="108">
        <v>35.750999999999998</v>
      </c>
      <c r="S156" s="46" t="s">
        <v>26</v>
      </c>
      <c r="T156" s="108" t="s">
        <v>966</v>
      </c>
      <c r="U156" s="100" t="s">
        <v>986</v>
      </c>
      <c r="V156" s="13"/>
      <c r="W156" s="104">
        <v>10.1433</v>
      </c>
      <c r="X156" s="46" t="s">
        <v>27</v>
      </c>
      <c r="Y156" s="100" t="s">
        <v>971</v>
      </c>
      <c r="Z156" s="13"/>
      <c r="AA156" s="104">
        <v>74.599999999999994</v>
      </c>
      <c r="AB156" s="53"/>
      <c r="AC156" s="104">
        <v>78.3</v>
      </c>
      <c r="AD156" s="53"/>
      <c r="AE156" s="104">
        <v>77.400000000000006</v>
      </c>
      <c r="AF156" s="101"/>
      <c r="AG156" s="100" t="s">
        <v>1187</v>
      </c>
      <c r="AH156" s="50"/>
      <c r="AI156" s="46">
        <v>2.0674166180151299</v>
      </c>
      <c r="AJ156" s="51"/>
      <c r="AK156" s="104">
        <v>2.15</v>
      </c>
      <c r="AL156" s="101"/>
      <c r="AM156" s="106">
        <v>10.833333333333334</v>
      </c>
      <c r="AN156" s="53"/>
      <c r="AO156" s="46" t="s">
        <v>1057</v>
      </c>
      <c r="AP156" s="53"/>
      <c r="AQ156" s="46" t="s">
        <v>1057</v>
      </c>
      <c r="AR156" s="51"/>
      <c r="AS156" s="104">
        <v>6.2893081761006293</v>
      </c>
      <c r="AT156" s="62"/>
      <c r="AU156" s="104">
        <v>93.710691823899367</v>
      </c>
      <c r="AV156" s="101"/>
      <c r="AW156" s="109">
        <v>11800</v>
      </c>
    </row>
    <row r="157" spans="1:49" s="54" customFormat="1" ht="15.75" customHeight="1" x14ac:dyDescent="0.2">
      <c r="A157" s="8" t="s">
        <v>253</v>
      </c>
      <c r="B157" s="8" t="s">
        <v>254</v>
      </c>
      <c r="D157" s="104">
        <v>11.2614</v>
      </c>
      <c r="E157" s="46" t="s">
        <v>26</v>
      </c>
      <c r="F157" s="108" t="s">
        <v>966</v>
      </c>
      <c r="G157" s="86" t="s">
        <v>989</v>
      </c>
      <c r="H157" s="13"/>
      <c r="I157" s="112">
        <v>0.69025000000000003</v>
      </c>
      <c r="J157" s="46" t="s">
        <v>29</v>
      </c>
      <c r="K157" s="108" t="s">
        <v>966</v>
      </c>
      <c r="L157" s="47"/>
      <c r="M157" s="108">
        <v>11.9133</v>
      </c>
      <c r="N157" s="46" t="s">
        <v>27</v>
      </c>
      <c r="O157" s="104" t="s">
        <v>28</v>
      </c>
      <c r="P157" s="100" t="s">
        <v>1070</v>
      </c>
      <c r="Q157" s="13"/>
      <c r="R157" s="108">
        <v>38.245199999999997</v>
      </c>
      <c r="S157" s="46" t="s">
        <v>29</v>
      </c>
      <c r="T157" s="108" t="s">
        <v>966</v>
      </c>
      <c r="U157" s="100" t="s">
        <v>999</v>
      </c>
      <c r="V157" s="13"/>
      <c r="W157" s="104">
        <v>10.3795</v>
      </c>
      <c r="X157" s="46" t="s">
        <v>26</v>
      </c>
      <c r="Y157" s="100" t="s">
        <v>1003</v>
      </c>
      <c r="Z157" s="13"/>
      <c r="AA157" s="108">
        <v>64.2</v>
      </c>
      <c r="AB157" s="53"/>
      <c r="AC157" s="108">
        <v>62.9</v>
      </c>
      <c r="AD157" s="53"/>
      <c r="AE157" s="108">
        <v>65</v>
      </c>
      <c r="AF157" s="101"/>
      <c r="AG157" s="100" t="s">
        <v>1187</v>
      </c>
      <c r="AH157" s="50"/>
      <c r="AI157" s="46">
        <v>0.52412341816809005</v>
      </c>
      <c r="AJ157" s="51"/>
      <c r="AK157" s="104">
        <v>1.9833333333333334</v>
      </c>
      <c r="AL157" s="101"/>
      <c r="AM157" s="104">
        <v>12.283333333333333</v>
      </c>
      <c r="AN157" s="53"/>
      <c r="AO157" s="46" t="s">
        <v>1057</v>
      </c>
      <c r="AP157" s="53"/>
      <c r="AQ157" s="46" t="s">
        <v>1057</v>
      </c>
      <c r="AR157" s="51"/>
      <c r="AS157" s="104">
        <v>8.2191780821917799</v>
      </c>
      <c r="AT157" s="62"/>
      <c r="AU157" s="104">
        <v>91.780821917808225</v>
      </c>
      <c r="AV157" s="101"/>
      <c r="AW157" s="105">
        <v>10300</v>
      </c>
    </row>
    <row r="158" spans="1:49" s="54" customFormat="1" ht="15.75" customHeight="1" x14ac:dyDescent="0.2">
      <c r="A158" s="8" t="s">
        <v>259</v>
      </c>
      <c r="B158" s="8" t="s">
        <v>260</v>
      </c>
      <c r="D158" s="104">
        <v>11.0471</v>
      </c>
      <c r="E158" s="46" t="s">
        <v>27</v>
      </c>
      <c r="F158" s="106" t="s">
        <v>30</v>
      </c>
      <c r="G158" s="86" t="s">
        <v>981</v>
      </c>
      <c r="H158" s="13"/>
      <c r="I158" s="112">
        <v>0.66042000000000001</v>
      </c>
      <c r="J158" s="46" t="s">
        <v>29</v>
      </c>
      <c r="K158" s="104" t="s">
        <v>28</v>
      </c>
      <c r="L158" s="47"/>
      <c r="M158" s="108">
        <v>10.086499999999999</v>
      </c>
      <c r="N158" s="46" t="s">
        <v>29</v>
      </c>
      <c r="O158" s="108" t="s">
        <v>966</v>
      </c>
      <c r="P158" s="100" t="s">
        <v>1025</v>
      </c>
      <c r="Q158" s="13"/>
      <c r="R158" s="108">
        <v>33.2012</v>
      </c>
      <c r="S158" s="46" t="s">
        <v>27</v>
      </c>
      <c r="T158" s="108" t="s">
        <v>966</v>
      </c>
      <c r="U158" s="100" t="s">
        <v>976</v>
      </c>
      <c r="V158" s="13"/>
      <c r="W158" s="108">
        <v>22.335599999999999</v>
      </c>
      <c r="X158" s="46" t="s">
        <v>29</v>
      </c>
      <c r="Y158" s="100" t="s">
        <v>1156</v>
      </c>
      <c r="Z158" s="13"/>
      <c r="AA158" s="46" t="s">
        <v>1057</v>
      </c>
      <c r="AB158" s="53"/>
      <c r="AC158" s="46" t="s">
        <v>1057</v>
      </c>
      <c r="AD158" s="53"/>
      <c r="AE158" s="46" t="s">
        <v>1057</v>
      </c>
      <c r="AF158" s="101"/>
      <c r="AG158" s="100" t="s">
        <v>1187</v>
      </c>
      <c r="AH158" s="50"/>
      <c r="AI158" s="46">
        <v>1.4318087941045701</v>
      </c>
      <c r="AJ158" s="51"/>
      <c r="AK158" s="108">
        <v>2.5</v>
      </c>
      <c r="AL158" s="101"/>
      <c r="AM158" s="108">
        <v>14.516666666666667</v>
      </c>
      <c r="AN158" s="53"/>
      <c r="AO158" s="106">
        <v>3.65</v>
      </c>
      <c r="AP158" s="53"/>
      <c r="AQ158" s="104">
        <v>15.55</v>
      </c>
      <c r="AR158" s="51"/>
      <c r="AS158" s="104">
        <v>5.9659090909090908</v>
      </c>
      <c r="AT158" s="62"/>
      <c r="AU158" s="104">
        <v>94.034090909090907</v>
      </c>
      <c r="AV158" s="101"/>
      <c r="AW158" s="109">
        <v>14400</v>
      </c>
    </row>
    <row r="159" spans="1:49" s="54" customFormat="1" ht="15.75" customHeight="1" x14ac:dyDescent="0.2">
      <c r="A159" s="8" t="s">
        <v>275</v>
      </c>
      <c r="B159" s="8" t="s">
        <v>276</v>
      </c>
      <c r="D159" s="104">
        <v>10.2803</v>
      </c>
      <c r="E159" s="46" t="s">
        <v>27</v>
      </c>
      <c r="F159" s="104" t="s">
        <v>28</v>
      </c>
      <c r="G159" s="86" t="s">
        <v>972</v>
      </c>
      <c r="H159" s="13"/>
      <c r="I159" s="111">
        <v>0.39812999999999998</v>
      </c>
      <c r="J159" s="46" t="s">
        <v>26</v>
      </c>
      <c r="K159" s="106" t="s">
        <v>30</v>
      </c>
      <c r="L159" s="47"/>
      <c r="M159" s="108">
        <v>11.275600000000001</v>
      </c>
      <c r="N159" s="46" t="s">
        <v>29</v>
      </c>
      <c r="O159" s="108" t="s">
        <v>966</v>
      </c>
      <c r="P159" s="100" t="s">
        <v>990</v>
      </c>
      <c r="Q159" s="13"/>
      <c r="R159" s="104">
        <v>19.9207</v>
      </c>
      <c r="S159" s="46" t="s">
        <v>27</v>
      </c>
      <c r="T159" s="106" t="s">
        <v>30</v>
      </c>
      <c r="U159" s="100" t="s">
        <v>1036</v>
      </c>
      <c r="V159" s="13"/>
      <c r="W159" s="104">
        <v>9.3704000000000001</v>
      </c>
      <c r="X159" s="46" t="s">
        <v>27</v>
      </c>
      <c r="Y159" s="100" t="s">
        <v>996</v>
      </c>
      <c r="Z159" s="13"/>
      <c r="AA159" s="104">
        <v>76.900000000000006</v>
      </c>
      <c r="AB159" s="53"/>
      <c r="AC159" s="108">
        <v>73.099999999999994</v>
      </c>
      <c r="AD159" s="53"/>
      <c r="AE159" s="104">
        <v>73.3</v>
      </c>
      <c r="AF159" s="101"/>
      <c r="AG159" s="100" t="s">
        <v>1187</v>
      </c>
      <c r="AH159" s="50"/>
      <c r="AI159" s="46">
        <v>6.2164064926919904</v>
      </c>
      <c r="AJ159" s="51"/>
      <c r="AK159" s="108">
        <v>2.4166666666666665</v>
      </c>
      <c r="AL159" s="101"/>
      <c r="AM159" s="104">
        <v>13.066666666666666</v>
      </c>
      <c r="AN159" s="53"/>
      <c r="AO159" s="104">
        <v>3.8166666666666669</v>
      </c>
      <c r="AP159" s="53"/>
      <c r="AQ159" s="104">
        <v>18.516666666666666</v>
      </c>
      <c r="AR159" s="51"/>
      <c r="AS159" s="104">
        <v>5.9659090909090908</v>
      </c>
      <c r="AT159" s="62"/>
      <c r="AU159" s="104">
        <v>94.034090909090907</v>
      </c>
      <c r="AV159" s="101"/>
      <c r="AW159" s="105">
        <v>9100</v>
      </c>
    </row>
    <row r="160" spans="1:49" s="54" customFormat="1" ht="15.75" customHeight="1" x14ac:dyDescent="0.2">
      <c r="A160" s="8" t="s">
        <v>313</v>
      </c>
      <c r="B160" s="8" t="s">
        <v>314</v>
      </c>
      <c r="D160" s="106">
        <v>8.2513000000000005</v>
      </c>
      <c r="E160" s="46" t="s">
        <v>27</v>
      </c>
      <c r="F160" s="106" t="s">
        <v>30</v>
      </c>
      <c r="G160" s="86" t="s">
        <v>976</v>
      </c>
      <c r="H160" s="13"/>
      <c r="I160" s="111">
        <v>0.42704999999999999</v>
      </c>
      <c r="J160" s="46" t="s">
        <v>26</v>
      </c>
      <c r="K160" s="104" t="s">
        <v>28</v>
      </c>
      <c r="L160" s="47"/>
      <c r="M160" s="104">
        <v>10.051</v>
      </c>
      <c r="N160" s="46" t="s">
        <v>27</v>
      </c>
      <c r="O160" s="104" t="s">
        <v>28</v>
      </c>
      <c r="P160" s="100" t="s">
        <v>1088</v>
      </c>
      <c r="Q160" s="13"/>
      <c r="R160" s="108">
        <v>36.543599999999998</v>
      </c>
      <c r="S160" s="46" t="s">
        <v>27</v>
      </c>
      <c r="T160" s="108" t="s">
        <v>966</v>
      </c>
      <c r="U160" s="100" t="s">
        <v>1135</v>
      </c>
      <c r="V160" s="13"/>
      <c r="W160" s="108">
        <v>12.346500000000001</v>
      </c>
      <c r="X160" s="46" t="s">
        <v>27</v>
      </c>
      <c r="Y160" s="100" t="s">
        <v>1063</v>
      </c>
      <c r="Z160" s="13"/>
      <c r="AA160" s="108">
        <v>72.7</v>
      </c>
      <c r="AB160" s="53"/>
      <c r="AC160" s="108">
        <v>71.3</v>
      </c>
      <c r="AD160" s="53"/>
      <c r="AE160" s="104">
        <v>76.2</v>
      </c>
      <c r="AF160" s="101"/>
      <c r="AG160" s="100" t="s">
        <v>1187</v>
      </c>
      <c r="AH160" s="50"/>
      <c r="AI160" s="46">
        <v>1.9450576219743201</v>
      </c>
      <c r="AJ160" s="51"/>
      <c r="AK160" s="106">
        <v>1.85</v>
      </c>
      <c r="AL160" s="101"/>
      <c r="AM160" s="104">
        <v>11.25</v>
      </c>
      <c r="AN160" s="53"/>
      <c r="AO160" s="106">
        <v>3.4666666666666668</v>
      </c>
      <c r="AP160" s="53"/>
      <c r="AQ160" s="106">
        <v>11.766666666666667</v>
      </c>
      <c r="AR160" s="51"/>
      <c r="AS160" s="108">
        <v>1.4705882352941175</v>
      </c>
      <c r="AT160" s="62"/>
      <c r="AU160" s="108">
        <v>98.529411764705884</v>
      </c>
      <c r="AV160" s="101"/>
      <c r="AW160" s="105">
        <v>8300</v>
      </c>
    </row>
    <row r="161" spans="1:49" s="54" customFormat="1" ht="15.75" customHeight="1" x14ac:dyDescent="0.2">
      <c r="A161" s="8" t="s">
        <v>319</v>
      </c>
      <c r="B161" s="8" t="s">
        <v>320</v>
      </c>
      <c r="D161" s="108">
        <v>14.478300000000001</v>
      </c>
      <c r="E161" s="46" t="s">
        <v>27</v>
      </c>
      <c r="F161" s="104" t="s">
        <v>28</v>
      </c>
      <c r="G161" s="86" t="s">
        <v>1021</v>
      </c>
      <c r="H161" s="13"/>
      <c r="I161" s="112">
        <v>0.63343000000000005</v>
      </c>
      <c r="J161" s="46" t="s">
        <v>26</v>
      </c>
      <c r="K161" s="106" t="s">
        <v>30</v>
      </c>
      <c r="L161" s="47"/>
      <c r="M161" s="104">
        <v>9.3203999999999994</v>
      </c>
      <c r="N161" s="46" t="s">
        <v>29</v>
      </c>
      <c r="O161" s="104" t="s">
        <v>28</v>
      </c>
      <c r="P161" s="100" t="s">
        <v>1013</v>
      </c>
      <c r="Q161" s="13"/>
      <c r="R161" s="106">
        <v>15.202199999999999</v>
      </c>
      <c r="S161" s="46" t="s">
        <v>26</v>
      </c>
      <c r="T161" s="106" t="s">
        <v>30</v>
      </c>
      <c r="U161" s="100" t="s">
        <v>1035</v>
      </c>
      <c r="V161" s="13"/>
      <c r="W161" s="106">
        <v>6.8777999999999997</v>
      </c>
      <c r="X161" s="46" t="s">
        <v>26</v>
      </c>
      <c r="Y161" s="100" t="s">
        <v>1126</v>
      </c>
      <c r="Z161" s="13"/>
      <c r="AA161" s="46" t="s">
        <v>1057</v>
      </c>
      <c r="AB161" s="53"/>
      <c r="AC161" s="46" t="s">
        <v>1057</v>
      </c>
      <c r="AD161" s="53"/>
      <c r="AE161" s="46" t="s">
        <v>1057</v>
      </c>
      <c r="AF161" s="101"/>
      <c r="AG161" s="100" t="s">
        <v>1187</v>
      </c>
      <c r="AH161" s="50"/>
      <c r="AI161" s="46">
        <v>7.1338974646297801</v>
      </c>
      <c r="AJ161" s="51"/>
      <c r="AK161" s="108">
        <v>2.4</v>
      </c>
      <c r="AL161" s="101"/>
      <c r="AM161" s="104">
        <v>12</v>
      </c>
      <c r="AN161" s="53"/>
      <c r="AO161" s="46" t="s">
        <v>1057</v>
      </c>
      <c r="AP161" s="53"/>
      <c r="AQ161" s="46" t="s">
        <v>1057</v>
      </c>
      <c r="AR161" s="51"/>
      <c r="AS161" s="106">
        <v>11.111111111111111</v>
      </c>
      <c r="AT161" s="62"/>
      <c r="AU161" s="106">
        <v>88.888888888888886</v>
      </c>
      <c r="AV161" s="101"/>
      <c r="AW161" s="105">
        <v>11300</v>
      </c>
    </row>
    <row r="162" spans="1:49" s="54" customFormat="1" ht="15.75" customHeight="1" x14ac:dyDescent="0.2">
      <c r="A162" s="8" t="s">
        <v>343</v>
      </c>
      <c r="B162" s="8" t="s">
        <v>344</v>
      </c>
      <c r="D162" s="104">
        <v>11.3283</v>
      </c>
      <c r="E162" s="46" t="s">
        <v>27</v>
      </c>
      <c r="F162" s="104" t="s">
        <v>28</v>
      </c>
      <c r="G162" s="86" t="s">
        <v>1006</v>
      </c>
      <c r="H162" s="13"/>
      <c r="I162" s="112">
        <v>0.67508999999999997</v>
      </c>
      <c r="J162" s="46" t="s">
        <v>27</v>
      </c>
      <c r="K162" s="108" t="s">
        <v>966</v>
      </c>
      <c r="L162" s="47"/>
      <c r="M162" s="108">
        <v>10.4062</v>
      </c>
      <c r="N162" s="46" t="s">
        <v>27</v>
      </c>
      <c r="O162" s="104" t="s">
        <v>28</v>
      </c>
      <c r="P162" s="100" t="s">
        <v>1094</v>
      </c>
      <c r="Q162" s="13"/>
      <c r="R162" s="108">
        <v>32.815800000000003</v>
      </c>
      <c r="S162" s="46" t="s">
        <v>26</v>
      </c>
      <c r="T162" s="108" t="s">
        <v>966</v>
      </c>
      <c r="U162" s="100" t="s">
        <v>977</v>
      </c>
      <c r="V162" s="13"/>
      <c r="W162" s="104">
        <v>8.1669999999999998</v>
      </c>
      <c r="X162" s="46" t="s">
        <v>26</v>
      </c>
      <c r="Y162" s="100" t="s">
        <v>1025</v>
      </c>
      <c r="Z162" s="13"/>
      <c r="AA162" s="108">
        <v>67.2</v>
      </c>
      <c r="AB162" s="53"/>
      <c r="AC162" s="108">
        <v>67.3</v>
      </c>
      <c r="AD162" s="53"/>
      <c r="AE162" s="108">
        <v>68.400000000000006</v>
      </c>
      <c r="AF162" s="101"/>
      <c r="AG162" s="100" t="s">
        <v>1187</v>
      </c>
      <c r="AH162" s="50"/>
      <c r="AI162" s="46">
        <v>2.6830376081570599</v>
      </c>
      <c r="AJ162" s="51"/>
      <c r="AK162" s="104">
        <v>2.2999999999999998</v>
      </c>
      <c r="AL162" s="101"/>
      <c r="AM162" s="106">
        <v>9.3000000000000007</v>
      </c>
      <c r="AN162" s="53"/>
      <c r="AO162" s="106">
        <v>3.75</v>
      </c>
      <c r="AP162" s="53"/>
      <c r="AQ162" s="106">
        <v>14.5</v>
      </c>
      <c r="AR162" s="51"/>
      <c r="AS162" s="104">
        <v>5.5785123966942152</v>
      </c>
      <c r="AT162" s="62"/>
      <c r="AU162" s="104">
        <v>94.421487603305792</v>
      </c>
      <c r="AV162" s="101"/>
      <c r="AW162" s="109">
        <v>12600</v>
      </c>
    </row>
    <row r="163" spans="1:49" s="54" customFormat="1" ht="15.75" customHeight="1" x14ac:dyDescent="0.2">
      <c r="A163" s="8" t="s">
        <v>351</v>
      </c>
      <c r="B163" s="8" t="s">
        <v>352</v>
      </c>
      <c r="D163" s="104">
        <v>10.5059</v>
      </c>
      <c r="E163" s="46" t="s">
        <v>29</v>
      </c>
      <c r="F163" s="104" t="s">
        <v>28</v>
      </c>
      <c r="G163" s="86" t="s">
        <v>986</v>
      </c>
      <c r="H163" s="13"/>
      <c r="I163" s="111">
        <v>0.59763999999999995</v>
      </c>
      <c r="J163" s="46" t="s">
        <v>27</v>
      </c>
      <c r="K163" s="104" t="s">
        <v>28</v>
      </c>
      <c r="L163" s="47"/>
      <c r="M163" s="108">
        <v>11.1455</v>
      </c>
      <c r="N163" s="46" t="s">
        <v>26</v>
      </c>
      <c r="O163" s="108" t="s">
        <v>966</v>
      </c>
      <c r="P163" s="100" t="s">
        <v>988</v>
      </c>
      <c r="Q163" s="13"/>
      <c r="R163" s="108">
        <v>30.657900000000001</v>
      </c>
      <c r="S163" s="46" t="s">
        <v>27</v>
      </c>
      <c r="T163" s="108" t="s">
        <v>966</v>
      </c>
      <c r="U163" s="100" t="s">
        <v>998</v>
      </c>
      <c r="V163" s="13"/>
      <c r="W163" s="104">
        <v>9.2688000000000006</v>
      </c>
      <c r="X163" s="46" t="s">
        <v>26</v>
      </c>
      <c r="Y163" s="100" t="s">
        <v>974</v>
      </c>
      <c r="Z163" s="13"/>
      <c r="AA163" s="46" t="s">
        <v>1057</v>
      </c>
      <c r="AB163" s="53"/>
      <c r="AC163" s="46" t="s">
        <v>1057</v>
      </c>
      <c r="AD163" s="53"/>
      <c r="AE163" s="46" t="s">
        <v>1057</v>
      </c>
      <c r="AF163" s="101"/>
      <c r="AG163" s="100" t="s">
        <v>1187</v>
      </c>
      <c r="AH163" s="50"/>
      <c r="AI163" s="46">
        <v>2.52084261713508</v>
      </c>
      <c r="AJ163" s="51"/>
      <c r="AK163" s="106">
        <v>1.3833333333333333</v>
      </c>
      <c r="AL163" s="101"/>
      <c r="AM163" s="106">
        <v>8.25</v>
      </c>
      <c r="AN163" s="53"/>
      <c r="AO163" s="106">
        <v>3.75</v>
      </c>
      <c r="AP163" s="53"/>
      <c r="AQ163" s="104">
        <v>15.616666666666667</v>
      </c>
      <c r="AR163" s="51"/>
      <c r="AS163" s="104">
        <v>9.2485549132947966</v>
      </c>
      <c r="AT163" s="62"/>
      <c r="AU163" s="104">
        <v>90.751445086705203</v>
      </c>
      <c r="AV163" s="101"/>
      <c r="AW163" s="109">
        <v>12600</v>
      </c>
    </row>
    <row r="164" spans="1:49" s="54" customFormat="1" ht="15.75" customHeight="1" x14ac:dyDescent="0.2">
      <c r="A164" s="8" t="s">
        <v>389</v>
      </c>
      <c r="B164" s="8" t="s">
        <v>390</v>
      </c>
      <c r="D164" s="104">
        <v>9.1898</v>
      </c>
      <c r="E164" s="46" t="s">
        <v>29</v>
      </c>
      <c r="F164" s="104" t="s">
        <v>28</v>
      </c>
      <c r="G164" s="86" t="s">
        <v>1007</v>
      </c>
      <c r="H164" s="13"/>
      <c r="I164" s="111">
        <v>0.41033999999999998</v>
      </c>
      <c r="J164" s="46" t="s">
        <v>29</v>
      </c>
      <c r="K164" s="106" t="s">
        <v>30</v>
      </c>
      <c r="L164" s="47"/>
      <c r="M164" s="104">
        <v>8.4290000000000003</v>
      </c>
      <c r="N164" s="46" t="s">
        <v>27</v>
      </c>
      <c r="O164" s="106" t="s">
        <v>30</v>
      </c>
      <c r="P164" s="100" t="s">
        <v>990</v>
      </c>
      <c r="Q164" s="13"/>
      <c r="R164" s="104">
        <v>29.689599999999999</v>
      </c>
      <c r="S164" s="46" t="s">
        <v>26</v>
      </c>
      <c r="T164" s="104" t="s">
        <v>28</v>
      </c>
      <c r="U164" s="100" t="s">
        <v>998</v>
      </c>
      <c r="V164" s="13"/>
      <c r="W164" s="106">
        <v>7.0869</v>
      </c>
      <c r="X164" s="46" t="s">
        <v>26</v>
      </c>
      <c r="Y164" s="100" t="s">
        <v>144</v>
      </c>
      <c r="Z164" s="13"/>
      <c r="AA164" s="46" t="s">
        <v>1057</v>
      </c>
      <c r="AB164" s="53"/>
      <c r="AC164" s="46" t="s">
        <v>1057</v>
      </c>
      <c r="AD164" s="53"/>
      <c r="AE164" s="46" t="s">
        <v>1057</v>
      </c>
      <c r="AF164" s="101"/>
      <c r="AG164" s="100" t="s">
        <v>1187</v>
      </c>
      <c r="AH164" s="55"/>
      <c r="AI164" s="46">
        <v>1.7826412834740799</v>
      </c>
      <c r="AJ164" s="51"/>
      <c r="AK164" s="104">
        <v>1.9166666666666667</v>
      </c>
      <c r="AL164" s="101"/>
      <c r="AM164" s="106">
        <v>10.833333333333334</v>
      </c>
      <c r="AN164" s="53"/>
      <c r="AO164" s="104">
        <v>4</v>
      </c>
      <c r="AP164" s="53"/>
      <c r="AQ164" s="104">
        <v>14.966666666666667</v>
      </c>
      <c r="AR164" s="51"/>
      <c r="AS164" s="104">
        <v>7.3170731707317067</v>
      </c>
      <c r="AT164" s="62"/>
      <c r="AU164" s="104">
        <v>92.682926829268297</v>
      </c>
      <c r="AV164" s="101"/>
      <c r="AW164" s="105">
        <v>8700</v>
      </c>
    </row>
    <row r="165" spans="1:49" s="54" customFormat="1" ht="15.75" customHeight="1" x14ac:dyDescent="0.2">
      <c r="A165" s="8" t="s">
        <v>473</v>
      </c>
      <c r="B165" s="8" t="s">
        <v>474</v>
      </c>
      <c r="D165" s="108">
        <v>13.434100000000001</v>
      </c>
      <c r="E165" s="46" t="s">
        <v>27</v>
      </c>
      <c r="F165" s="108" t="s">
        <v>966</v>
      </c>
      <c r="G165" s="86" t="s">
        <v>985</v>
      </c>
      <c r="H165" s="13"/>
      <c r="I165" s="111">
        <v>0.51670000000000005</v>
      </c>
      <c r="J165" s="46" t="s">
        <v>27</v>
      </c>
      <c r="K165" s="106" t="s">
        <v>30</v>
      </c>
      <c r="L165" s="47"/>
      <c r="M165" s="108">
        <v>10.2524</v>
      </c>
      <c r="N165" s="46" t="s">
        <v>29</v>
      </c>
      <c r="O165" s="108" t="s">
        <v>966</v>
      </c>
      <c r="P165" s="100" t="s">
        <v>1105</v>
      </c>
      <c r="Q165" s="13"/>
      <c r="R165" s="104">
        <v>25.807700000000001</v>
      </c>
      <c r="S165" s="46" t="s">
        <v>27</v>
      </c>
      <c r="T165" s="108" t="s">
        <v>966</v>
      </c>
      <c r="U165" s="100" t="s">
        <v>1036</v>
      </c>
      <c r="V165" s="13"/>
      <c r="W165" s="104">
        <v>8.8384999999999998</v>
      </c>
      <c r="X165" s="46" t="s">
        <v>29</v>
      </c>
      <c r="Y165" s="100" t="s">
        <v>1097</v>
      </c>
      <c r="Z165" s="13"/>
      <c r="AA165" s="46" t="s">
        <v>1057</v>
      </c>
      <c r="AB165" s="53"/>
      <c r="AC165" s="46" t="s">
        <v>1057</v>
      </c>
      <c r="AD165" s="53"/>
      <c r="AE165" s="46" t="s">
        <v>1057</v>
      </c>
      <c r="AF165" s="101"/>
      <c r="AG165" s="100" t="s">
        <v>1187</v>
      </c>
      <c r="AH165" s="50"/>
      <c r="AI165" s="46">
        <v>2.8525962572504202</v>
      </c>
      <c r="AJ165" s="51"/>
      <c r="AK165" s="108">
        <v>2.4666666666666668</v>
      </c>
      <c r="AL165" s="101"/>
      <c r="AM165" s="106">
        <v>10.466666666666667</v>
      </c>
      <c r="AN165" s="53"/>
      <c r="AO165" s="104">
        <v>3.9333333333333331</v>
      </c>
      <c r="AP165" s="53"/>
      <c r="AQ165" s="108">
        <v>22.533333333333335</v>
      </c>
      <c r="AR165" s="51"/>
      <c r="AS165" s="104">
        <v>5.4347826086956523</v>
      </c>
      <c r="AT165" s="62"/>
      <c r="AU165" s="104">
        <v>94.565217391304344</v>
      </c>
      <c r="AV165" s="101"/>
      <c r="AW165" s="109">
        <v>13900</v>
      </c>
    </row>
    <row r="166" spans="1:49" s="54" customFormat="1" ht="15.75" customHeight="1" x14ac:dyDescent="0.2">
      <c r="A166" s="8" t="s">
        <v>483</v>
      </c>
      <c r="B166" s="8" t="s">
        <v>484</v>
      </c>
      <c r="D166" s="104">
        <v>11.073499999999999</v>
      </c>
      <c r="E166" s="46" t="s">
        <v>29</v>
      </c>
      <c r="F166" s="108" t="s">
        <v>966</v>
      </c>
      <c r="G166" s="86" t="s">
        <v>971</v>
      </c>
      <c r="H166" s="13"/>
      <c r="I166" s="111">
        <v>0.53130999999999995</v>
      </c>
      <c r="J166" s="46" t="s">
        <v>29</v>
      </c>
      <c r="K166" s="104" t="s">
        <v>28</v>
      </c>
      <c r="L166" s="47"/>
      <c r="M166" s="106">
        <v>5.5647000000000002</v>
      </c>
      <c r="N166" s="46" t="s">
        <v>26</v>
      </c>
      <c r="O166" s="106" t="s">
        <v>30</v>
      </c>
      <c r="P166" s="100" t="s">
        <v>1003</v>
      </c>
      <c r="Q166" s="13"/>
      <c r="R166" s="104">
        <v>27.460100000000001</v>
      </c>
      <c r="S166" s="46" t="s">
        <v>27</v>
      </c>
      <c r="T166" s="108" t="s">
        <v>966</v>
      </c>
      <c r="U166" s="100" t="s">
        <v>1010</v>
      </c>
      <c r="V166" s="13"/>
      <c r="W166" s="106">
        <v>6.0682</v>
      </c>
      <c r="X166" s="46" t="s">
        <v>26</v>
      </c>
      <c r="Y166" s="100" t="s">
        <v>974</v>
      </c>
      <c r="Z166" s="13"/>
      <c r="AA166" s="46" t="s">
        <v>1057</v>
      </c>
      <c r="AB166" s="53"/>
      <c r="AC166" s="46" t="s">
        <v>1057</v>
      </c>
      <c r="AD166" s="53"/>
      <c r="AE166" s="46" t="s">
        <v>1057</v>
      </c>
      <c r="AF166" s="101"/>
      <c r="AG166" s="100" t="s">
        <v>1187</v>
      </c>
      <c r="AH166" s="50"/>
      <c r="AI166" s="46">
        <v>1.3154679110567999</v>
      </c>
      <c r="AJ166" s="51"/>
      <c r="AK166" s="104">
        <v>2.0833333333333335</v>
      </c>
      <c r="AL166" s="101"/>
      <c r="AM166" s="104">
        <v>13.35</v>
      </c>
      <c r="AN166" s="53"/>
      <c r="AO166" s="108">
        <v>4.05</v>
      </c>
      <c r="AP166" s="53"/>
      <c r="AQ166" s="108">
        <v>23.583333333333332</v>
      </c>
      <c r="AR166" s="51"/>
      <c r="AS166" s="104">
        <v>5.2486187845303869</v>
      </c>
      <c r="AT166" s="62"/>
      <c r="AU166" s="104">
        <v>94.751381215469607</v>
      </c>
      <c r="AV166" s="101"/>
      <c r="AW166" s="105">
        <v>9900</v>
      </c>
    </row>
    <row r="167" spans="1:49" s="54" customFormat="1" ht="15.75" customHeight="1" x14ac:dyDescent="0.2">
      <c r="A167" s="8" t="s">
        <v>499</v>
      </c>
      <c r="B167" s="8" t="s">
        <v>500</v>
      </c>
      <c r="D167" s="106">
        <v>8.4981000000000009</v>
      </c>
      <c r="E167" s="46" t="s">
        <v>27</v>
      </c>
      <c r="F167" s="106" t="s">
        <v>30</v>
      </c>
      <c r="G167" s="86" t="s">
        <v>967</v>
      </c>
      <c r="H167" s="13"/>
      <c r="I167" s="111">
        <v>0.39078000000000002</v>
      </c>
      <c r="J167" s="46" t="s">
        <v>26</v>
      </c>
      <c r="K167" s="104" t="s">
        <v>28</v>
      </c>
      <c r="L167" s="47"/>
      <c r="M167" s="104">
        <v>9.7812999999999999</v>
      </c>
      <c r="N167" s="46" t="s">
        <v>27</v>
      </c>
      <c r="O167" s="104" t="s">
        <v>28</v>
      </c>
      <c r="P167" s="100" t="s">
        <v>994</v>
      </c>
      <c r="Q167" s="13"/>
      <c r="R167" s="108">
        <v>32.499299999999998</v>
      </c>
      <c r="S167" s="46" t="s">
        <v>26</v>
      </c>
      <c r="T167" s="104" t="s">
        <v>28</v>
      </c>
      <c r="U167" s="100" t="s">
        <v>1035</v>
      </c>
      <c r="V167" s="13"/>
      <c r="W167" s="104">
        <v>9.3729999999999993</v>
      </c>
      <c r="X167" s="46" t="s">
        <v>26</v>
      </c>
      <c r="Y167" s="100" t="s">
        <v>995</v>
      </c>
      <c r="Z167" s="13"/>
      <c r="AA167" s="108">
        <v>69.900000000000006</v>
      </c>
      <c r="AB167" s="53"/>
      <c r="AC167" s="108">
        <v>65.900000000000006</v>
      </c>
      <c r="AD167" s="53"/>
      <c r="AE167" s="104">
        <v>74</v>
      </c>
      <c r="AF167" s="101"/>
      <c r="AG167" s="100" t="s">
        <v>1187</v>
      </c>
      <c r="AH167" s="50"/>
      <c r="AI167" s="46">
        <v>1.2273045637798301</v>
      </c>
      <c r="AJ167" s="51"/>
      <c r="AK167" s="106">
        <v>1.85</v>
      </c>
      <c r="AL167" s="101"/>
      <c r="AM167" s="104">
        <v>12.666666666666666</v>
      </c>
      <c r="AN167" s="53"/>
      <c r="AO167" s="104">
        <v>3.7833333333333332</v>
      </c>
      <c r="AP167" s="53"/>
      <c r="AQ167" s="106">
        <v>13.333333333333334</v>
      </c>
      <c r="AR167" s="51"/>
      <c r="AS167" s="108">
        <v>1.7241379310344827</v>
      </c>
      <c r="AT167" s="62"/>
      <c r="AU167" s="108">
        <v>98.275862068965509</v>
      </c>
      <c r="AV167" s="101"/>
      <c r="AW167" s="107">
        <v>7500</v>
      </c>
    </row>
    <row r="168" spans="1:49" s="54" customFormat="1" ht="15.75" customHeight="1" x14ac:dyDescent="0.2">
      <c r="A168" s="8" t="s">
        <v>501</v>
      </c>
      <c r="B168" s="8" t="s">
        <v>502</v>
      </c>
      <c r="D168" s="108">
        <v>11.8651</v>
      </c>
      <c r="E168" s="46" t="s">
        <v>27</v>
      </c>
      <c r="F168" s="108" t="s">
        <v>966</v>
      </c>
      <c r="G168" s="86" t="s">
        <v>1000</v>
      </c>
      <c r="H168" s="13"/>
      <c r="I168" s="110">
        <v>0.33291999999999999</v>
      </c>
      <c r="J168" s="46" t="s">
        <v>29</v>
      </c>
      <c r="K168" s="106" t="s">
        <v>30</v>
      </c>
      <c r="L168" s="47"/>
      <c r="M168" s="104">
        <v>7.2842000000000002</v>
      </c>
      <c r="N168" s="46" t="s">
        <v>27</v>
      </c>
      <c r="O168" s="104" t="s">
        <v>28</v>
      </c>
      <c r="P168" s="100" t="s">
        <v>1107</v>
      </c>
      <c r="Q168" s="13"/>
      <c r="R168" s="104">
        <v>24.662400000000002</v>
      </c>
      <c r="S168" s="46" t="s">
        <v>27</v>
      </c>
      <c r="T168" s="104" t="s">
        <v>28</v>
      </c>
      <c r="U168" s="100" t="s">
        <v>986</v>
      </c>
      <c r="V168" s="13"/>
      <c r="W168" s="106">
        <v>7.1378000000000004</v>
      </c>
      <c r="X168" s="46" t="s">
        <v>27</v>
      </c>
      <c r="Y168" s="100" t="s">
        <v>984</v>
      </c>
      <c r="Z168" s="13"/>
      <c r="AA168" s="104">
        <v>86.1</v>
      </c>
      <c r="AB168" s="53"/>
      <c r="AC168" s="104">
        <v>82.5</v>
      </c>
      <c r="AD168" s="53"/>
      <c r="AE168" s="104">
        <v>79.900000000000006</v>
      </c>
      <c r="AF168" s="101"/>
      <c r="AG168" s="100" t="s">
        <v>1187</v>
      </c>
      <c r="AH168" s="50"/>
      <c r="AI168" s="46">
        <v>1.46928771824213</v>
      </c>
      <c r="AJ168" s="51"/>
      <c r="AK168" s="108">
        <v>2.5166666666666666</v>
      </c>
      <c r="AL168" s="101"/>
      <c r="AM168" s="104">
        <v>12.266666666666667</v>
      </c>
      <c r="AN168" s="53"/>
      <c r="AO168" s="106">
        <v>3.6166666666666667</v>
      </c>
      <c r="AP168" s="53"/>
      <c r="AQ168" s="104">
        <v>15.866666666666667</v>
      </c>
      <c r="AR168" s="51"/>
      <c r="AS168" s="104">
        <v>5.2486187845303869</v>
      </c>
      <c r="AT168" s="62"/>
      <c r="AU168" s="104">
        <v>94.751381215469607</v>
      </c>
      <c r="AV168" s="101"/>
      <c r="AW168" s="105">
        <v>11200</v>
      </c>
    </row>
    <row r="169" spans="1:49" s="54" customFormat="1" ht="15.75" customHeight="1" x14ac:dyDescent="0.2">
      <c r="A169" s="8" t="s">
        <v>511</v>
      </c>
      <c r="B169" s="8" t="s">
        <v>512</v>
      </c>
      <c r="D169" s="104">
        <v>11.162100000000001</v>
      </c>
      <c r="E169" s="46" t="s">
        <v>27</v>
      </c>
      <c r="F169" s="104" t="s">
        <v>28</v>
      </c>
      <c r="G169" s="86" t="s">
        <v>995</v>
      </c>
      <c r="H169" s="13"/>
      <c r="I169" s="111">
        <v>0.60431999999999997</v>
      </c>
      <c r="J169" s="46" t="s">
        <v>29</v>
      </c>
      <c r="K169" s="106" t="s">
        <v>30</v>
      </c>
      <c r="L169" s="47"/>
      <c r="M169" s="104">
        <v>8.2116000000000007</v>
      </c>
      <c r="N169" s="46" t="s">
        <v>27</v>
      </c>
      <c r="O169" s="104" t="s">
        <v>28</v>
      </c>
      <c r="P169" s="100" t="s">
        <v>990</v>
      </c>
      <c r="Q169" s="13"/>
      <c r="R169" s="106">
        <v>19.1248</v>
      </c>
      <c r="S169" s="46" t="s">
        <v>26</v>
      </c>
      <c r="T169" s="104" t="s">
        <v>28</v>
      </c>
      <c r="U169" s="100" t="s">
        <v>1131</v>
      </c>
      <c r="V169" s="13"/>
      <c r="W169" s="106">
        <v>5.3323999999999998</v>
      </c>
      <c r="X169" s="46" t="s">
        <v>26</v>
      </c>
      <c r="Y169" s="100" t="s">
        <v>990</v>
      </c>
      <c r="Z169" s="13"/>
      <c r="AA169" s="46" t="s">
        <v>1057</v>
      </c>
      <c r="AB169" s="53"/>
      <c r="AC169" s="46" t="s">
        <v>1057</v>
      </c>
      <c r="AD169" s="53"/>
      <c r="AE169" s="46" t="s">
        <v>1057</v>
      </c>
      <c r="AF169" s="101"/>
      <c r="AG169" s="100" t="s">
        <v>1187</v>
      </c>
      <c r="AH169" s="50"/>
      <c r="AI169" s="46">
        <v>3.0906980237474602</v>
      </c>
      <c r="AJ169" s="51"/>
      <c r="AK169" s="108">
        <v>2.4666666666666668</v>
      </c>
      <c r="AL169" s="101"/>
      <c r="AM169" s="104">
        <v>13.283333333333333</v>
      </c>
      <c r="AN169" s="53"/>
      <c r="AO169" s="108">
        <v>4.083333333333333</v>
      </c>
      <c r="AP169" s="53"/>
      <c r="AQ169" s="108">
        <v>26.25</v>
      </c>
      <c r="AR169" s="51"/>
      <c r="AS169" s="104">
        <v>5.4347826086956523</v>
      </c>
      <c r="AT169" s="62"/>
      <c r="AU169" s="104">
        <v>94.565217391304344</v>
      </c>
      <c r="AV169" s="101"/>
      <c r="AW169" s="109">
        <v>13100</v>
      </c>
    </row>
    <row r="170" spans="1:49" s="54" customFormat="1" ht="15.75" customHeight="1" x14ac:dyDescent="0.2">
      <c r="A170" s="8" t="s">
        <v>537</v>
      </c>
      <c r="B170" s="8" t="s">
        <v>538</v>
      </c>
      <c r="D170" s="108">
        <v>13.8653</v>
      </c>
      <c r="E170" s="46" t="s">
        <v>26</v>
      </c>
      <c r="F170" s="108" t="s">
        <v>966</v>
      </c>
      <c r="G170" s="86" t="s">
        <v>984</v>
      </c>
      <c r="H170" s="13"/>
      <c r="I170" s="111">
        <v>0.60546999999999995</v>
      </c>
      <c r="J170" s="46" t="s">
        <v>26</v>
      </c>
      <c r="K170" s="104" t="s">
        <v>28</v>
      </c>
      <c r="L170" s="47"/>
      <c r="M170" s="106">
        <v>6.5997000000000003</v>
      </c>
      <c r="N170" s="46" t="s">
        <v>29</v>
      </c>
      <c r="O170" s="108" t="s">
        <v>966</v>
      </c>
      <c r="P170" s="100" t="s">
        <v>1112</v>
      </c>
      <c r="Q170" s="13"/>
      <c r="R170" s="106">
        <v>11.382899999999999</v>
      </c>
      <c r="S170" s="46" t="s">
        <v>26</v>
      </c>
      <c r="T170" s="106" t="s">
        <v>30</v>
      </c>
      <c r="U170" s="100" t="s">
        <v>1128</v>
      </c>
      <c r="V170" s="13"/>
      <c r="W170" s="106">
        <v>5.5101000000000004</v>
      </c>
      <c r="X170" s="46" t="s">
        <v>29</v>
      </c>
      <c r="Y170" s="100" t="s">
        <v>992</v>
      </c>
      <c r="Z170" s="13"/>
      <c r="AA170" s="46" t="s">
        <v>1057</v>
      </c>
      <c r="AB170" s="53"/>
      <c r="AC170" s="46" t="s">
        <v>1057</v>
      </c>
      <c r="AD170" s="53"/>
      <c r="AE170" s="46" t="s">
        <v>1057</v>
      </c>
      <c r="AF170" s="101"/>
      <c r="AG170" s="100" t="s">
        <v>1187</v>
      </c>
      <c r="AH170" s="50"/>
      <c r="AI170" s="46">
        <v>0.84813013958859995</v>
      </c>
      <c r="AJ170" s="51"/>
      <c r="AK170" s="104">
        <v>1.9833333333333334</v>
      </c>
      <c r="AL170" s="101"/>
      <c r="AM170" s="108">
        <v>22.983333333333334</v>
      </c>
      <c r="AN170" s="53"/>
      <c r="AO170" s="106">
        <v>3.7166666666666668</v>
      </c>
      <c r="AP170" s="53"/>
      <c r="AQ170" s="108">
        <v>21.016666666666666</v>
      </c>
      <c r="AR170" s="51"/>
      <c r="AS170" s="104">
        <v>9.1370558375634516</v>
      </c>
      <c r="AT170" s="62"/>
      <c r="AU170" s="104">
        <v>90.862944162436548</v>
      </c>
      <c r="AV170" s="101"/>
      <c r="AW170" s="109">
        <v>13600</v>
      </c>
    </row>
    <row r="171" spans="1:49" s="54" customFormat="1" ht="15.75" customHeight="1" x14ac:dyDescent="0.2">
      <c r="A171" s="8" t="s">
        <v>581</v>
      </c>
      <c r="B171" s="8" t="s">
        <v>582</v>
      </c>
      <c r="D171" s="104">
        <v>10.9686</v>
      </c>
      <c r="E171" s="46" t="s">
        <v>27</v>
      </c>
      <c r="F171" s="104" t="s">
        <v>28</v>
      </c>
      <c r="G171" s="86" t="s">
        <v>986</v>
      </c>
      <c r="H171" s="13"/>
      <c r="I171" s="111">
        <v>0.37968000000000002</v>
      </c>
      <c r="J171" s="46" t="s">
        <v>26</v>
      </c>
      <c r="K171" s="106" t="s">
        <v>30</v>
      </c>
      <c r="L171" s="47"/>
      <c r="M171" s="104">
        <v>7.1295999999999999</v>
      </c>
      <c r="N171" s="46" t="s">
        <v>29</v>
      </c>
      <c r="O171" s="104" t="s">
        <v>28</v>
      </c>
      <c r="P171" s="100" t="s">
        <v>1084</v>
      </c>
      <c r="Q171" s="13"/>
      <c r="R171" s="106">
        <v>14.7233</v>
      </c>
      <c r="S171" s="46" t="s">
        <v>26</v>
      </c>
      <c r="T171" s="106" t="s">
        <v>30</v>
      </c>
      <c r="U171" s="100" t="s">
        <v>1126</v>
      </c>
      <c r="V171" s="13"/>
      <c r="W171" s="106">
        <v>5.1048</v>
      </c>
      <c r="X171" s="46" t="s">
        <v>26</v>
      </c>
      <c r="Y171" s="100" t="s">
        <v>1016</v>
      </c>
      <c r="Z171" s="13"/>
      <c r="AA171" s="46" t="s">
        <v>1057</v>
      </c>
      <c r="AB171" s="53"/>
      <c r="AC171" s="46" t="s">
        <v>1057</v>
      </c>
      <c r="AD171" s="53"/>
      <c r="AE171" s="46" t="s">
        <v>1057</v>
      </c>
      <c r="AF171" s="101"/>
      <c r="AG171" s="100" t="s">
        <v>1187</v>
      </c>
      <c r="AH171" s="50"/>
      <c r="AI171" s="46">
        <v>1.00206606510691</v>
      </c>
      <c r="AJ171" s="51"/>
      <c r="AK171" s="106">
        <v>1.5666666666666667</v>
      </c>
      <c r="AL171" s="101"/>
      <c r="AM171" s="108">
        <v>17.333333333333332</v>
      </c>
      <c r="AN171" s="53"/>
      <c r="AO171" s="104">
        <v>3.8666666666666667</v>
      </c>
      <c r="AP171" s="53"/>
      <c r="AQ171" s="104">
        <v>15.116666666666667</v>
      </c>
      <c r="AR171" s="51"/>
      <c r="AS171" s="106">
        <v>13.461538461538462</v>
      </c>
      <c r="AT171" s="62"/>
      <c r="AU171" s="106">
        <v>86.538461538461547</v>
      </c>
      <c r="AV171" s="101"/>
      <c r="AW171" s="105">
        <v>9200</v>
      </c>
    </row>
    <row r="172" spans="1:49" s="54" customFormat="1" ht="15.75" customHeight="1" x14ac:dyDescent="0.2">
      <c r="A172" s="8" t="s">
        <v>599</v>
      </c>
      <c r="B172" s="8" t="s">
        <v>600</v>
      </c>
      <c r="D172" s="106">
        <v>8.1189</v>
      </c>
      <c r="E172" s="46" t="s">
        <v>26</v>
      </c>
      <c r="F172" s="106" t="s">
        <v>30</v>
      </c>
      <c r="G172" s="86" t="s">
        <v>981</v>
      </c>
      <c r="H172" s="13"/>
      <c r="I172" s="111">
        <v>0.61302999999999996</v>
      </c>
      <c r="J172" s="46" t="s">
        <v>27</v>
      </c>
      <c r="K172" s="104" t="s">
        <v>28</v>
      </c>
      <c r="L172" s="47"/>
      <c r="M172" s="106">
        <v>6.3845000000000001</v>
      </c>
      <c r="N172" s="46" t="s">
        <v>29</v>
      </c>
      <c r="O172" s="106" t="s">
        <v>30</v>
      </c>
      <c r="P172" s="100" t="s">
        <v>986</v>
      </c>
      <c r="Q172" s="13"/>
      <c r="R172" s="106">
        <v>17.628299999999999</v>
      </c>
      <c r="S172" s="46" t="s">
        <v>27</v>
      </c>
      <c r="T172" s="106" t="s">
        <v>30</v>
      </c>
      <c r="U172" s="100" t="s">
        <v>1018</v>
      </c>
      <c r="V172" s="13"/>
      <c r="W172" s="104">
        <v>8.2835000000000001</v>
      </c>
      <c r="X172" s="46" t="s">
        <v>27</v>
      </c>
      <c r="Y172" s="100" t="s">
        <v>971</v>
      </c>
      <c r="Z172" s="13"/>
      <c r="AA172" s="106">
        <v>87.4</v>
      </c>
      <c r="AB172" s="53"/>
      <c r="AC172" s="106">
        <v>86.9</v>
      </c>
      <c r="AD172" s="53"/>
      <c r="AE172" s="104">
        <v>78.900000000000006</v>
      </c>
      <c r="AF172" s="101"/>
      <c r="AG172" s="100" t="s">
        <v>1187</v>
      </c>
      <c r="AH172" s="50"/>
      <c r="AI172" s="46">
        <v>4.2322302034788502</v>
      </c>
      <c r="AJ172" s="51"/>
      <c r="AK172" s="104">
        <v>2.0833333333333335</v>
      </c>
      <c r="AL172" s="101"/>
      <c r="AM172" s="104">
        <v>11.733333333333333</v>
      </c>
      <c r="AN172" s="53"/>
      <c r="AO172" s="46" t="s">
        <v>1057</v>
      </c>
      <c r="AP172" s="53"/>
      <c r="AQ172" s="46" t="s">
        <v>1057</v>
      </c>
      <c r="AR172" s="51"/>
      <c r="AS172" s="104">
        <v>7.1065989847715745</v>
      </c>
      <c r="AT172" s="62"/>
      <c r="AU172" s="104">
        <v>92.89340101522842</v>
      </c>
      <c r="AV172" s="101"/>
      <c r="AW172" s="107">
        <v>7700</v>
      </c>
    </row>
    <row r="173" spans="1:49" s="54" customFormat="1" x14ac:dyDescent="0.2">
      <c r="A173" s="8"/>
      <c r="B173" s="8"/>
      <c r="D173" s="82"/>
      <c r="E173" s="46"/>
      <c r="F173" s="83"/>
      <c r="G173" s="72"/>
      <c r="H173" s="13"/>
      <c r="I173" s="68"/>
      <c r="J173" s="46"/>
      <c r="K173" s="73"/>
      <c r="L173" s="47"/>
      <c r="M173" s="82"/>
      <c r="N173" s="46"/>
      <c r="O173" s="46"/>
      <c r="P173" s="72"/>
      <c r="Q173" s="48"/>
      <c r="R173" s="82"/>
      <c r="S173" s="46"/>
      <c r="T173" s="46"/>
      <c r="U173" s="72"/>
      <c r="V173" s="48"/>
      <c r="W173" s="52"/>
      <c r="X173" s="48"/>
      <c r="Y173" s="11"/>
      <c r="Z173" s="48"/>
      <c r="AA173" s="46"/>
      <c r="AB173" s="46"/>
      <c r="AC173" s="72"/>
      <c r="AD173" s="48"/>
      <c r="AE173" s="46"/>
      <c r="AF173" s="53"/>
      <c r="AG173" s="46"/>
      <c r="AH173" s="53"/>
      <c r="AI173" s="46"/>
      <c r="AJ173" s="48"/>
      <c r="AK173" s="49"/>
      <c r="AL173" s="50"/>
      <c r="AM173" s="49"/>
      <c r="AN173" s="51"/>
      <c r="AO173" s="46"/>
      <c r="AP173" s="48"/>
      <c r="AQ173" s="46"/>
      <c r="AR173" s="53"/>
      <c r="AS173" s="46"/>
      <c r="AT173" s="53"/>
      <c r="AU173" s="46"/>
      <c r="AV173" s="51"/>
      <c r="AW173" s="49"/>
    </row>
    <row r="174" spans="1:49" s="36" customFormat="1" ht="15.75" customHeight="1" x14ac:dyDescent="0.2">
      <c r="A174" s="74"/>
      <c r="B174" s="84" t="s">
        <v>958</v>
      </c>
      <c r="C174" s="21"/>
      <c r="D174" s="76"/>
      <c r="E174" s="76"/>
      <c r="F174" s="76"/>
      <c r="G174" s="76"/>
      <c r="H174" s="77"/>
      <c r="I174" s="76"/>
      <c r="J174" s="76"/>
      <c r="K174" s="76"/>
      <c r="L174" s="78"/>
      <c r="M174" s="76"/>
      <c r="N174" s="76"/>
      <c r="O174" s="76"/>
      <c r="P174" s="76"/>
      <c r="Q174" s="77"/>
      <c r="R174" s="76"/>
      <c r="S174" s="76"/>
      <c r="T174" s="79"/>
      <c r="U174" s="79"/>
      <c r="V174" s="80"/>
      <c r="W174" s="79"/>
      <c r="X174" s="21"/>
      <c r="Y174" s="79"/>
      <c r="Z174" s="21"/>
      <c r="AA174" s="79"/>
      <c r="AB174" s="76"/>
      <c r="AC174" s="79"/>
      <c r="AD174" s="21"/>
      <c r="AE174" s="79"/>
      <c r="AF174" s="21"/>
      <c r="AG174" s="81"/>
      <c r="AH174" s="21"/>
      <c r="AI174" s="81"/>
      <c r="AJ174" s="21"/>
      <c r="AK174" s="81"/>
      <c r="AM174" s="81"/>
      <c r="AO174" s="81"/>
      <c r="AQ174" s="81"/>
      <c r="AS174" s="81"/>
      <c r="AU174" s="81"/>
      <c r="AW174" s="81"/>
    </row>
    <row r="175" spans="1:49" s="54" customFormat="1" ht="15.75" customHeight="1" x14ac:dyDescent="0.2">
      <c r="A175" s="8" t="s">
        <v>47</v>
      </c>
      <c r="B175" s="8" t="s">
        <v>48</v>
      </c>
      <c r="D175" s="104">
        <v>10.770899999999999</v>
      </c>
      <c r="E175" s="46" t="s">
        <v>27</v>
      </c>
      <c r="F175" s="104" t="s">
        <v>28</v>
      </c>
      <c r="G175" s="86" t="s">
        <v>993</v>
      </c>
      <c r="H175" s="13"/>
      <c r="I175" s="111">
        <v>0.49554999999999999</v>
      </c>
      <c r="J175" s="46" t="s">
        <v>26</v>
      </c>
      <c r="K175" s="104" t="s">
        <v>28</v>
      </c>
      <c r="L175" s="47"/>
      <c r="M175" s="108">
        <v>11.266400000000001</v>
      </c>
      <c r="N175" s="46" t="s">
        <v>29</v>
      </c>
      <c r="O175" s="104" t="s">
        <v>28</v>
      </c>
      <c r="P175" s="100" t="s">
        <v>1015</v>
      </c>
      <c r="Q175" s="13"/>
      <c r="R175" s="104">
        <v>25.724699999999999</v>
      </c>
      <c r="S175" s="46" t="s">
        <v>26</v>
      </c>
      <c r="T175" s="106" t="s">
        <v>30</v>
      </c>
      <c r="U175" s="100" t="s">
        <v>1124</v>
      </c>
      <c r="V175" s="13"/>
      <c r="W175" s="108">
        <v>12.694900000000001</v>
      </c>
      <c r="X175" s="46" t="s">
        <v>26</v>
      </c>
      <c r="Y175" s="100" t="s">
        <v>1015</v>
      </c>
      <c r="Z175" s="13"/>
      <c r="AA175" s="104">
        <v>74.900000000000006</v>
      </c>
      <c r="AB175" s="53"/>
      <c r="AC175" s="104">
        <v>76.099999999999994</v>
      </c>
      <c r="AD175" s="53"/>
      <c r="AE175" s="104">
        <v>77</v>
      </c>
      <c r="AF175" s="101"/>
      <c r="AG175" s="100" t="s">
        <v>1187</v>
      </c>
      <c r="AH175" s="50"/>
      <c r="AI175" s="46">
        <v>1.19085118465064</v>
      </c>
      <c r="AJ175" s="51"/>
      <c r="AK175" s="106">
        <v>1.85</v>
      </c>
      <c r="AL175" s="101"/>
      <c r="AM175" s="104">
        <v>11.933333333333334</v>
      </c>
      <c r="AN175" s="53"/>
      <c r="AO175" s="104">
        <v>3.9666666666666668</v>
      </c>
      <c r="AP175" s="53"/>
      <c r="AQ175" s="106">
        <v>12.516666666666667</v>
      </c>
      <c r="AR175" s="51"/>
      <c r="AS175" s="108">
        <v>4.6357615894039732</v>
      </c>
      <c r="AT175" s="62"/>
      <c r="AU175" s="108">
        <v>95.36423841059603</v>
      </c>
      <c r="AV175" s="101"/>
      <c r="AW175" s="105">
        <v>9400</v>
      </c>
    </row>
    <row r="176" spans="1:49" s="54" customFormat="1" ht="15.75" customHeight="1" x14ac:dyDescent="0.2">
      <c r="A176" s="8" t="s">
        <v>106</v>
      </c>
      <c r="B176" s="8" t="s">
        <v>107</v>
      </c>
      <c r="D176" s="104">
        <v>10.170400000000001</v>
      </c>
      <c r="E176" s="46" t="s">
        <v>27</v>
      </c>
      <c r="F176" s="104" t="s">
        <v>28</v>
      </c>
      <c r="G176" s="86" t="s">
        <v>993</v>
      </c>
      <c r="H176" s="13"/>
      <c r="I176" s="111">
        <v>0.37615999999999999</v>
      </c>
      <c r="J176" s="46" t="s">
        <v>27</v>
      </c>
      <c r="K176" s="104" t="s">
        <v>28</v>
      </c>
      <c r="L176" s="47"/>
      <c r="M176" s="104">
        <v>7.2179000000000002</v>
      </c>
      <c r="N176" s="46" t="s">
        <v>27</v>
      </c>
      <c r="O176" s="104" t="s">
        <v>28</v>
      </c>
      <c r="P176" s="100" t="s">
        <v>1005</v>
      </c>
      <c r="Q176" s="13"/>
      <c r="R176" s="108">
        <v>34.315399999999997</v>
      </c>
      <c r="S176" s="46" t="s">
        <v>27</v>
      </c>
      <c r="T176" s="108" t="s">
        <v>966</v>
      </c>
      <c r="U176" s="100" t="s">
        <v>1011</v>
      </c>
      <c r="V176" s="13"/>
      <c r="W176" s="108">
        <v>12.242900000000001</v>
      </c>
      <c r="X176" s="46" t="s">
        <v>27</v>
      </c>
      <c r="Y176" s="100" t="s">
        <v>1025</v>
      </c>
      <c r="Z176" s="13"/>
      <c r="AA176" s="46" t="s">
        <v>1057</v>
      </c>
      <c r="AB176" s="53"/>
      <c r="AC176" s="46" t="s">
        <v>1057</v>
      </c>
      <c r="AD176" s="53"/>
      <c r="AE176" s="46" t="s">
        <v>1057</v>
      </c>
      <c r="AF176" s="101"/>
      <c r="AG176" s="100" t="s">
        <v>1187</v>
      </c>
      <c r="AH176" s="50"/>
      <c r="AI176" s="46">
        <v>0.60991506604501</v>
      </c>
      <c r="AJ176" s="51"/>
      <c r="AK176" s="106">
        <v>1.5166666666666666</v>
      </c>
      <c r="AL176" s="101"/>
      <c r="AM176" s="106">
        <v>10.6</v>
      </c>
      <c r="AN176" s="53"/>
      <c r="AO176" s="106">
        <v>3.6333333333333333</v>
      </c>
      <c r="AP176" s="53"/>
      <c r="AQ176" s="106">
        <v>13.316666666666666</v>
      </c>
      <c r="AR176" s="51"/>
      <c r="AS176" s="106">
        <v>13.333333333333334</v>
      </c>
      <c r="AT176" s="62"/>
      <c r="AU176" s="106">
        <v>86.666666666666671</v>
      </c>
      <c r="AV176" s="101"/>
      <c r="AW176" s="105">
        <v>9600</v>
      </c>
    </row>
    <row r="177" spans="1:49" s="54" customFormat="1" ht="15.75" customHeight="1" x14ac:dyDescent="0.2">
      <c r="A177" s="8" t="s">
        <v>108</v>
      </c>
      <c r="B177" s="8" t="s">
        <v>109</v>
      </c>
      <c r="D177" s="104">
        <v>10.9633</v>
      </c>
      <c r="E177" s="46" t="s">
        <v>27</v>
      </c>
      <c r="F177" s="108" t="s">
        <v>966</v>
      </c>
      <c r="G177" s="86" t="s">
        <v>977</v>
      </c>
      <c r="H177" s="13"/>
      <c r="I177" s="111">
        <v>0.52254</v>
      </c>
      <c r="J177" s="46" t="s">
        <v>27</v>
      </c>
      <c r="K177" s="104" t="s">
        <v>28</v>
      </c>
      <c r="L177" s="47"/>
      <c r="M177" s="104">
        <v>9.3051999999999992</v>
      </c>
      <c r="N177" s="46" t="s">
        <v>27</v>
      </c>
      <c r="O177" s="104" t="s">
        <v>28</v>
      </c>
      <c r="P177" s="100" t="s">
        <v>1065</v>
      </c>
      <c r="Q177" s="13"/>
      <c r="R177" s="104">
        <v>26.197299999999998</v>
      </c>
      <c r="S177" s="46" t="s">
        <v>27</v>
      </c>
      <c r="T177" s="104" t="s">
        <v>28</v>
      </c>
      <c r="U177" s="100" t="s">
        <v>1005</v>
      </c>
      <c r="V177" s="13"/>
      <c r="W177" s="104">
        <v>8.3306000000000004</v>
      </c>
      <c r="X177" s="46" t="s">
        <v>26</v>
      </c>
      <c r="Y177" s="100" t="s">
        <v>987</v>
      </c>
      <c r="Z177" s="13"/>
      <c r="AA177" s="46" t="s">
        <v>1057</v>
      </c>
      <c r="AB177" s="53"/>
      <c r="AC177" s="46" t="s">
        <v>1057</v>
      </c>
      <c r="AD177" s="53"/>
      <c r="AE177" s="46" t="s">
        <v>1057</v>
      </c>
      <c r="AF177" s="101"/>
      <c r="AG177" s="100" t="s">
        <v>1187</v>
      </c>
      <c r="AH177" s="50"/>
      <c r="AI177" s="46">
        <v>1.2659220123944801</v>
      </c>
      <c r="AJ177" s="51"/>
      <c r="AK177" s="106">
        <v>1.4333333333333333</v>
      </c>
      <c r="AL177" s="101"/>
      <c r="AM177" s="104">
        <v>11.566666666666666</v>
      </c>
      <c r="AN177" s="53"/>
      <c r="AO177" s="106">
        <v>3.65</v>
      </c>
      <c r="AP177" s="53"/>
      <c r="AQ177" s="104">
        <v>15.3</v>
      </c>
      <c r="AR177" s="51"/>
      <c r="AS177" s="104">
        <v>8.2644628099173563</v>
      </c>
      <c r="AT177" s="62"/>
      <c r="AU177" s="104">
        <v>91.735537190082653</v>
      </c>
      <c r="AV177" s="101"/>
      <c r="AW177" s="105">
        <v>10100</v>
      </c>
    </row>
    <row r="178" spans="1:49" s="54" customFormat="1" ht="15.75" customHeight="1" x14ac:dyDescent="0.2">
      <c r="A178" s="8" t="s">
        <v>110</v>
      </c>
      <c r="B178" s="8" t="s">
        <v>111</v>
      </c>
      <c r="D178" s="104">
        <v>10.170199999999999</v>
      </c>
      <c r="E178" s="46" t="s">
        <v>27</v>
      </c>
      <c r="F178" s="108" t="s">
        <v>966</v>
      </c>
      <c r="G178" s="86" t="s">
        <v>984</v>
      </c>
      <c r="H178" s="13"/>
      <c r="I178" s="111">
        <v>0.37296000000000001</v>
      </c>
      <c r="J178" s="46" t="s">
        <v>27</v>
      </c>
      <c r="K178" s="104" t="s">
        <v>28</v>
      </c>
      <c r="L178" s="47"/>
      <c r="M178" s="104">
        <v>7.4314</v>
      </c>
      <c r="N178" s="46" t="s">
        <v>27</v>
      </c>
      <c r="O178" s="106" t="s">
        <v>30</v>
      </c>
      <c r="P178" s="100" t="s">
        <v>974</v>
      </c>
      <c r="Q178" s="13"/>
      <c r="R178" s="104">
        <v>27.0427</v>
      </c>
      <c r="S178" s="46" t="s">
        <v>27</v>
      </c>
      <c r="T178" s="104" t="s">
        <v>28</v>
      </c>
      <c r="U178" s="100" t="s">
        <v>981</v>
      </c>
      <c r="V178" s="13"/>
      <c r="W178" s="104">
        <v>10.688000000000001</v>
      </c>
      <c r="X178" s="46" t="s">
        <v>27</v>
      </c>
      <c r="Y178" s="100" t="s">
        <v>1097</v>
      </c>
      <c r="Z178" s="13"/>
      <c r="AA178" s="106">
        <v>87.3</v>
      </c>
      <c r="AB178" s="53"/>
      <c r="AC178" s="106">
        <v>86.3</v>
      </c>
      <c r="AD178" s="53"/>
      <c r="AE178" s="106">
        <v>83.9</v>
      </c>
      <c r="AF178" s="101"/>
      <c r="AG178" s="100" t="s">
        <v>1187</v>
      </c>
      <c r="AH178" s="50"/>
      <c r="AI178" s="46">
        <v>3.54551863684723</v>
      </c>
      <c r="AJ178" s="51"/>
      <c r="AK178" s="106">
        <v>1.4</v>
      </c>
      <c r="AL178" s="101"/>
      <c r="AM178" s="104">
        <v>11.783333333333333</v>
      </c>
      <c r="AN178" s="53"/>
      <c r="AO178" s="104">
        <v>3.95</v>
      </c>
      <c r="AP178" s="53"/>
      <c r="AQ178" s="106">
        <v>13.65</v>
      </c>
      <c r="AR178" s="51"/>
      <c r="AS178" s="108">
        <v>4.2328042328042326</v>
      </c>
      <c r="AT178" s="62"/>
      <c r="AU178" s="108">
        <v>95.767195767195773</v>
      </c>
      <c r="AV178" s="101"/>
      <c r="AW178" s="105">
        <v>9100</v>
      </c>
    </row>
    <row r="179" spans="1:49" s="54" customFormat="1" ht="15.75" customHeight="1" x14ac:dyDescent="0.2">
      <c r="A179" s="8" t="s">
        <v>130</v>
      </c>
      <c r="B179" s="8" t="s">
        <v>131</v>
      </c>
      <c r="D179" s="108">
        <v>15.6274</v>
      </c>
      <c r="E179" s="46" t="s">
        <v>27</v>
      </c>
      <c r="F179" s="108" t="s">
        <v>966</v>
      </c>
      <c r="G179" s="86" t="s">
        <v>980</v>
      </c>
      <c r="H179" s="13"/>
      <c r="I179" s="111">
        <v>0.55130000000000001</v>
      </c>
      <c r="J179" s="46" t="s">
        <v>26</v>
      </c>
      <c r="K179" s="104" t="s">
        <v>28</v>
      </c>
      <c r="L179" s="47"/>
      <c r="M179" s="104">
        <v>9.1865000000000006</v>
      </c>
      <c r="N179" s="46" t="s">
        <v>27</v>
      </c>
      <c r="O179" s="104" t="s">
        <v>28</v>
      </c>
      <c r="P179" s="100" t="s">
        <v>972</v>
      </c>
      <c r="Q179" s="13"/>
      <c r="R179" s="104">
        <v>20.965699999999998</v>
      </c>
      <c r="S179" s="46" t="s">
        <v>26</v>
      </c>
      <c r="T179" s="104" t="s">
        <v>28</v>
      </c>
      <c r="U179" s="100" t="s">
        <v>1068</v>
      </c>
      <c r="V179" s="13"/>
      <c r="W179" s="104">
        <v>10.976900000000001</v>
      </c>
      <c r="X179" s="46" t="s">
        <v>26</v>
      </c>
      <c r="Y179" s="100" t="s">
        <v>1131</v>
      </c>
      <c r="Z179" s="13"/>
      <c r="AA179" s="46" t="s">
        <v>1057</v>
      </c>
      <c r="AB179" s="53"/>
      <c r="AC179" s="46" t="s">
        <v>1057</v>
      </c>
      <c r="AD179" s="53"/>
      <c r="AE179" s="46" t="s">
        <v>1057</v>
      </c>
      <c r="AF179" s="101"/>
      <c r="AG179" s="100" t="s">
        <v>1187</v>
      </c>
      <c r="AH179" s="50"/>
      <c r="AI179" s="46">
        <v>2.8589778076247101</v>
      </c>
      <c r="AJ179" s="51"/>
      <c r="AK179" s="104">
        <v>2.1666666666666665</v>
      </c>
      <c r="AL179" s="101"/>
      <c r="AM179" s="104">
        <v>13.233333333333333</v>
      </c>
      <c r="AN179" s="53"/>
      <c r="AO179" s="106">
        <v>3.6333333333333333</v>
      </c>
      <c r="AP179" s="53"/>
      <c r="AQ179" s="104">
        <v>15.716666666666667</v>
      </c>
      <c r="AR179" s="51"/>
      <c r="AS179" s="104">
        <v>8.0459770114942533</v>
      </c>
      <c r="AT179" s="62"/>
      <c r="AU179" s="104">
        <v>91.954022988505741</v>
      </c>
      <c r="AV179" s="101"/>
      <c r="AW179" s="105">
        <v>11000</v>
      </c>
    </row>
    <row r="180" spans="1:49" s="54" customFormat="1" ht="15.75" customHeight="1" x14ac:dyDescent="0.2">
      <c r="A180" s="8" t="s">
        <v>177</v>
      </c>
      <c r="B180" s="8" t="s">
        <v>178</v>
      </c>
      <c r="D180" s="104">
        <v>9.3564000000000007</v>
      </c>
      <c r="E180" s="46" t="s">
        <v>27</v>
      </c>
      <c r="F180" s="106" t="s">
        <v>30</v>
      </c>
      <c r="G180" s="86" t="s">
        <v>1006</v>
      </c>
      <c r="H180" s="13"/>
      <c r="I180" s="111">
        <v>0.46870000000000001</v>
      </c>
      <c r="J180" s="46" t="s">
        <v>29</v>
      </c>
      <c r="K180" s="104" t="s">
        <v>28</v>
      </c>
      <c r="L180" s="47"/>
      <c r="M180" s="104">
        <v>7.6760999999999999</v>
      </c>
      <c r="N180" s="46" t="s">
        <v>26</v>
      </c>
      <c r="O180" s="106" t="s">
        <v>30</v>
      </c>
      <c r="P180" s="100" t="s">
        <v>996</v>
      </c>
      <c r="Q180" s="13"/>
      <c r="R180" s="104">
        <v>23.921500000000002</v>
      </c>
      <c r="S180" s="46" t="s">
        <v>26</v>
      </c>
      <c r="T180" s="104" t="s">
        <v>28</v>
      </c>
      <c r="U180" s="100" t="s">
        <v>993</v>
      </c>
      <c r="V180" s="13"/>
      <c r="W180" s="104">
        <v>7.2694000000000001</v>
      </c>
      <c r="X180" s="46" t="s">
        <v>26</v>
      </c>
      <c r="Y180" s="100" t="s">
        <v>1031</v>
      </c>
      <c r="Z180" s="13"/>
      <c r="AA180" s="46" t="s">
        <v>1057</v>
      </c>
      <c r="AB180" s="53"/>
      <c r="AC180" s="46" t="s">
        <v>1057</v>
      </c>
      <c r="AD180" s="53"/>
      <c r="AE180" s="46" t="s">
        <v>1057</v>
      </c>
      <c r="AF180" s="101"/>
      <c r="AG180" s="100" t="s">
        <v>1187</v>
      </c>
      <c r="AH180" s="50"/>
      <c r="AI180" s="46">
        <v>1.7891486716635601</v>
      </c>
      <c r="AJ180" s="51"/>
      <c r="AK180" s="104">
        <v>1.9833333333333334</v>
      </c>
      <c r="AL180" s="101"/>
      <c r="AM180" s="104">
        <v>13.416666666666666</v>
      </c>
      <c r="AN180" s="53"/>
      <c r="AO180" s="104">
        <v>3.8833333333333333</v>
      </c>
      <c r="AP180" s="53"/>
      <c r="AQ180" s="106">
        <v>14.6</v>
      </c>
      <c r="AR180" s="51"/>
      <c r="AS180" s="104">
        <v>9.5238095238095237</v>
      </c>
      <c r="AT180" s="62"/>
      <c r="AU180" s="104">
        <v>90.476190476190482</v>
      </c>
      <c r="AV180" s="101"/>
      <c r="AW180" s="105">
        <v>10400</v>
      </c>
    </row>
    <row r="181" spans="1:49" s="54" customFormat="1" ht="15.75" customHeight="1" x14ac:dyDescent="0.2">
      <c r="A181" s="8" t="s">
        <v>189</v>
      </c>
      <c r="B181" s="8" t="s">
        <v>190</v>
      </c>
      <c r="D181" s="104">
        <v>10.5707</v>
      </c>
      <c r="E181" s="46" t="s">
        <v>27</v>
      </c>
      <c r="F181" s="104" t="s">
        <v>28</v>
      </c>
      <c r="G181" s="86" t="s">
        <v>1008</v>
      </c>
      <c r="H181" s="13"/>
      <c r="I181" s="112">
        <v>0.61707000000000001</v>
      </c>
      <c r="J181" s="46" t="s">
        <v>27</v>
      </c>
      <c r="K181" s="108" t="s">
        <v>966</v>
      </c>
      <c r="L181" s="47"/>
      <c r="M181" s="108">
        <v>15.440099999999999</v>
      </c>
      <c r="N181" s="46" t="s">
        <v>29</v>
      </c>
      <c r="O181" s="108" t="s">
        <v>966</v>
      </c>
      <c r="P181" s="100" t="s">
        <v>1076</v>
      </c>
      <c r="Q181" s="13"/>
      <c r="R181" s="108">
        <v>37.44</v>
      </c>
      <c r="S181" s="46" t="s">
        <v>29</v>
      </c>
      <c r="T181" s="108" t="s">
        <v>966</v>
      </c>
      <c r="U181" s="100" t="s">
        <v>1037</v>
      </c>
      <c r="V181" s="13"/>
      <c r="W181" s="104">
        <v>9.4170999999999996</v>
      </c>
      <c r="X181" s="46" t="s">
        <v>29</v>
      </c>
      <c r="Y181" s="100" t="s">
        <v>991</v>
      </c>
      <c r="Z181" s="13"/>
      <c r="AA181" s="104">
        <v>77.2</v>
      </c>
      <c r="AB181" s="53"/>
      <c r="AC181" s="104">
        <v>78.099999999999994</v>
      </c>
      <c r="AD181" s="53"/>
      <c r="AE181" s="104">
        <v>80.099999999999994</v>
      </c>
      <c r="AF181" s="101"/>
      <c r="AG181" s="100" t="s">
        <v>1187</v>
      </c>
      <c r="AH181" s="50"/>
      <c r="AI181" s="46">
        <v>1.4432818801115199</v>
      </c>
      <c r="AJ181" s="51"/>
      <c r="AK181" s="104">
        <v>2.0666666666666669</v>
      </c>
      <c r="AL181" s="101"/>
      <c r="AM181" s="106">
        <v>10.533333333333333</v>
      </c>
      <c r="AN181" s="53"/>
      <c r="AO181" s="104">
        <v>3.95</v>
      </c>
      <c r="AP181" s="53"/>
      <c r="AQ181" s="106">
        <v>14.2</v>
      </c>
      <c r="AR181" s="51"/>
      <c r="AS181" s="106">
        <v>12.745098039215685</v>
      </c>
      <c r="AT181" s="62"/>
      <c r="AU181" s="106">
        <v>87.254901960784309</v>
      </c>
      <c r="AV181" s="101"/>
      <c r="AW181" s="105">
        <v>9700</v>
      </c>
    </row>
    <row r="182" spans="1:49" s="54" customFormat="1" ht="15.75" customHeight="1" x14ac:dyDescent="0.2">
      <c r="A182" s="8" t="s">
        <v>215</v>
      </c>
      <c r="B182" s="8" t="s">
        <v>216</v>
      </c>
      <c r="D182" s="104">
        <v>10.0063</v>
      </c>
      <c r="E182" s="46" t="s">
        <v>27</v>
      </c>
      <c r="F182" s="104" t="s">
        <v>28</v>
      </c>
      <c r="G182" s="86" t="s">
        <v>988</v>
      </c>
      <c r="H182" s="13"/>
      <c r="I182" s="111">
        <v>0.49772</v>
      </c>
      <c r="J182" s="46" t="s">
        <v>27</v>
      </c>
      <c r="K182" s="104" t="s">
        <v>28</v>
      </c>
      <c r="L182" s="47"/>
      <c r="M182" s="104">
        <v>8.4612999999999996</v>
      </c>
      <c r="N182" s="46" t="s">
        <v>27</v>
      </c>
      <c r="O182" s="104" t="s">
        <v>28</v>
      </c>
      <c r="P182" s="100" t="s">
        <v>980</v>
      </c>
      <c r="Q182" s="13"/>
      <c r="R182" s="104">
        <v>29.3553</v>
      </c>
      <c r="S182" s="46" t="s">
        <v>26</v>
      </c>
      <c r="T182" s="104" t="s">
        <v>28</v>
      </c>
      <c r="U182" s="100" t="s">
        <v>986</v>
      </c>
      <c r="V182" s="13"/>
      <c r="W182" s="108">
        <v>12.6714</v>
      </c>
      <c r="X182" s="46" t="s">
        <v>26</v>
      </c>
      <c r="Y182" s="100" t="s">
        <v>978</v>
      </c>
      <c r="Z182" s="13"/>
      <c r="AA182" s="104">
        <v>75.099999999999994</v>
      </c>
      <c r="AB182" s="53"/>
      <c r="AC182" s="108">
        <v>73.400000000000006</v>
      </c>
      <c r="AD182" s="53"/>
      <c r="AE182" s="104">
        <v>75</v>
      </c>
      <c r="AF182" s="101"/>
      <c r="AG182" s="100" t="s">
        <v>1187</v>
      </c>
      <c r="AH182" s="50"/>
      <c r="AI182" s="46">
        <v>0.91179233999890996</v>
      </c>
      <c r="AJ182" s="51"/>
      <c r="AK182" s="106">
        <v>1.5</v>
      </c>
      <c r="AL182" s="101"/>
      <c r="AM182" s="106">
        <v>10.233333333333333</v>
      </c>
      <c r="AN182" s="53"/>
      <c r="AO182" s="104">
        <v>3.8833333333333333</v>
      </c>
      <c r="AP182" s="53"/>
      <c r="AQ182" s="106">
        <v>12.533333333333333</v>
      </c>
      <c r="AR182" s="51"/>
      <c r="AS182" s="104">
        <v>8.5106382978723403</v>
      </c>
      <c r="AT182" s="62"/>
      <c r="AU182" s="104">
        <v>91.489361702127653</v>
      </c>
      <c r="AV182" s="101"/>
      <c r="AW182" s="105">
        <v>10300</v>
      </c>
    </row>
    <row r="183" spans="1:49" s="54" customFormat="1" ht="15.75" customHeight="1" x14ac:dyDescent="0.2">
      <c r="A183" s="8" t="s">
        <v>217</v>
      </c>
      <c r="B183" s="8" t="s">
        <v>218</v>
      </c>
      <c r="D183" s="104">
        <v>11.1127</v>
      </c>
      <c r="E183" s="46" t="s">
        <v>27</v>
      </c>
      <c r="F183" s="104" t="s">
        <v>28</v>
      </c>
      <c r="G183" s="86" t="s">
        <v>993</v>
      </c>
      <c r="H183" s="13"/>
      <c r="I183" s="111">
        <v>0.52761000000000002</v>
      </c>
      <c r="J183" s="46" t="s">
        <v>26</v>
      </c>
      <c r="K183" s="108" t="s">
        <v>966</v>
      </c>
      <c r="L183" s="47"/>
      <c r="M183" s="108">
        <v>10.2224</v>
      </c>
      <c r="N183" s="46" t="s">
        <v>27</v>
      </c>
      <c r="O183" s="104" t="s">
        <v>28</v>
      </c>
      <c r="P183" s="100" t="s">
        <v>989</v>
      </c>
      <c r="Q183" s="13"/>
      <c r="R183" s="108">
        <v>34.206400000000002</v>
      </c>
      <c r="S183" s="46" t="s">
        <v>27</v>
      </c>
      <c r="T183" s="108" t="s">
        <v>966</v>
      </c>
      <c r="U183" s="100" t="s">
        <v>976</v>
      </c>
      <c r="V183" s="13"/>
      <c r="W183" s="108">
        <v>16.498899999999999</v>
      </c>
      <c r="X183" s="46" t="s">
        <v>27</v>
      </c>
      <c r="Y183" s="100" t="s">
        <v>990</v>
      </c>
      <c r="Z183" s="13"/>
      <c r="AA183" s="46" t="s">
        <v>1057</v>
      </c>
      <c r="AB183" s="53"/>
      <c r="AC183" s="46" t="s">
        <v>1057</v>
      </c>
      <c r="AD183" s="53"/>
      <c r="AE183" s="46" t="s">
        <v>1057</v>
      </c>
      <c r="AF183" s="101"/>
      <c r="AG183" s="100" t="s">
        <v>1187</v>
      </c>
      <c r="AH183" s="50"/>
      <c r="AI183" s="46">
        <v>0.39604266300919999</v>
      </c>
      <c r="AJ183" s="51"/>
      <c r="AK183" s="104">
        <v>2.3666666666666667</v>
      </c>
      <c r="AL183" s="101"/>
      <c r="AM183" s="104">
        <v>10.883333333333333</v>
      </c>
      <c r="AN183" s="53"/>
      <c r="AO183" s="106">
        <v>3.5333333333333332</v>
      </c>
      <c r="AP183" s="53"/>
      <c r="AQ183" s="106">
        <v>10.783333333333333</v>
      </c>
      <c r="AR183" s="51"/>
      <c r="AS183" s="104">
        <v>6.2893081761006293</v>
      </c>
      <c r="AT183" s="62"/>
      <c r="AU183" s="104">
        <v>93.710691823899367</v>
      </c>
      <c r="AV183" s="101"/>
      <c r="AW183" s="105">
        <v>9200</v>
      </c>
    </row>
    <row r="184" spans="1:49" s="54" customFormat="1" ht="15.75" customHeight="1" x14ac:dyDescent="0.2">
      <c r="A184" s="8" t="s">
        <v>219</v>
      </c>
      <c r="B184" s="8" t="s">
        <v>220</v>
      </c>
      <c r="D184" s="104">
        <v>8.9334000000000007</v>
      </c>
      <c r="E184" s="46" t="s">
        <v>27</v>
      </c>
      <c r="F184" s="104" t="s">
        <v>28</v>
      </c>
      <c r="G184" s="86" t="s">
        <v>967</v>
      </c>
      <c r="H184" s="13"/>
      <c r="I184" s="111">
        <v>0.44541999999999998</v>
      </c>
      <c r="J184" s="46" t="s">
        <v>27</v>
      </c>
      <c r="K184" s="104" t="s">
        <v>28</v>
      </c>
      <c r="L184" s="47"/>
      <c r="M184" s="104">
        <v>8.1577000000000002</v>
      </c>
      <c r="N184" s="46" t="s">
        <v>27</v>
      </c>
      <c r="O184" s="104" t="s">
        <v>28</v>
      </c>
      <c r="P184" s="100" t="s">
        <v>1070</v>
      </c>
      <c r="Q184" s="13"/>
      <c r="R184" s="104">
        <v>25.8795</v>
      </c>
      <c r="S184" s="46" t="s">
        <v>27</v>
      </c>
      <c r="T184" s="106" t="s">
        <v>30</v>
      </c>
      <c r="U184" s="100" t="s">
        <v>998</v>
      </c>
      <c r="V184" s="13"/>
      <c r="W184" s="104">
        <v>9.7141999999999999</v>
      </c>
      <c r="X184" s="46" t="s">
        <v>27</v>
      </c>
      <c r="Y184" s="100" t="s">
        <v>1021</v>
      </c>
      <c r="Z184" s="13"/>
      <c r="AA184" s="104">
        <v>84.2</v>
      </c>
      <c r="AB184" s="53"/>
      <c r="AC184" s="104">
        <v>79.099999999999994</v>
      </c>
      <c r="AD184" s="53"/>
      <c r="AE184" s="104">
        <v>78.099999999999994</v>
      </c>
      <c r="AF184" s="101"/>
      <c r="AG184" s="100" t="s">
        <v>1187</v>
      </c>
      <c r="AH184" s="50"/>
      <c r="AI184" s="46">
        <v>1.4873091848536599</v>
      </c>
      <c r="AJ184" s="51"/>
      <c r="AK184" s="106">
        <v>1.6</v>
      </c>
      <c r="AL184" s="101"/>
      <c r="AM184" s="104">
        <v>11.05</v>
      </c>
      <c r="AN184" s="53"/>
      <c r="AO184" s="104">
        <v>3.9333333333333331</v>
      </c>
      <c r="AP184" s="53"/>
      <c r="AQ184" s="104">
        <v>15.583333333333334</v>
      </c>
      <c r="AR184" s="51"/>
      <c r="AS184" s="104">
        <v>6.3492063492063489</v>
      </c>
      <c r="AT184" s="62"/>
      <c r="AU184" s="104">
        <v>93.650793650793645</v>
      </c>
      <c r="AV184" s="101"/>
      <c r="AW184" s="105">
        <v>8600</v>
      </c>
    </row>
    <row r="185" spans="1:49" s="54" customFormat="1" ht="15.75" customHeight="1" x14ac:dyDescent="0.2">
      <c r="A185" s="8" t="s">
        <v>223</v>
      </c>
      <c r="B185" s="8" t="s">
        <v>224</v>
      </c>
      <c r="D185" s="106">
        <v>7.9368999999999996</v>
      </c>
      <c r="E185" s="46" t="s">
        <v>27</v>
      </c>
      <c r="F185" s="106" t="s">
        <v>30</v>
      </c>
      <c r="G185" s="86" t="s">
        <v>981</v>
      </c>
      <c r="H185" s="13"/>
      <c r="I185" s="111">
        <v>0.43397000000000002</v>
      </c>
      <c r="J185" s="46" t="s">
        <v>26</v>
      </c>
      <c r="K185" s="106" t="s">
        <v>30</v>
      </c>
      <c r="L185" s="47"/>
      <c r="M185" s="108">
        <v>12.5274</v>
      </c>
      <c r="N185" s="46" t="s">
        <v>27</v>
      </c>
      <c r="O185" s="104" t="s">
        <v>28</v>
      </c>
      <c r="P185" s="100" t="s">
        <v>987</v>
      </c>
      <c r="Q185" s="13"/>
      <c r="R185" s="104">
        <v>29.269100000000002</v>
      </c>
      <c r="S185" s="46" t="s">
        <v>27</v>
      </c>
      <c r="T185" s="104" t="s">
        <v>28</v>
      </c>
      <c r="U185" s="100" t="s">
        <v>1124</v>
      </c>
      <c r="V185" s="13"/>
      <c r="W185" s="104">
        <v>11.3606</v>
      </c>
      <c r="X185" s="46" t="s">
        <v>27</v>
      </c>
      <c r="Y185" s="100" t="s">
        <v>1035</v>
      </c>
      <c r="Z185" s="13"/>
      <c r="AA185" s="108">
        <v>69.7</v>
      </c>
      <c r="AB185" s="53"/>
      <c r="AC185" s="108">
        <v>72.599999999999994</v>
      </c>
      <c r="AD185" s="53"/>
      <c r="AE185" s="104">
        <v>79.099999999999994</v>
      </c>
      <c r="AF185" s="101"/>
      <c r="AG185" s="100" t="s">
        <v>1187</v>
      </c>
      <c r="AH185" s="50"/>
      <c r="AI185" s="46">
        <v>0.95354584271651999</v>
      </c>
      <c r="AJ185" s="51"/>
      <c r="AK185" s="106">
        <v>1.75</v>
      </c>
      <c r="AL185" s="101"/>
      <c r="AM185" s="104">
        <v>11.516666666666667</v>
      </c>
      <c r="AN185" s="53"/>
      <c r="AO185" s="46" t="s">
        <v>1057</v>
      </c>
      <c r="AP185" s="53"/>
      <c r="AQ185" s="46" t="s">
        <v>1057</v>
      </c>
      <c r="AR185" s="51"/>
      <c r="AS185" s="104">
        <v>8</v>
      </c>
      <c r="AT185" s="62"/>
      <c r="AU185" s="104">
        <v>92</v>
      </c>
      <c r="AV185" s="101"/>
      <c r="AW185" s="105">
        <v>9500</v>
      </c>
    </row>
    <row r="186" spans="1:49" s="54" customFormat="1" ht="15.75" customHeight="1" x14ac:dyDescent="0.2">
      <c r="A186" s="8" t="s">
        <v>229</v>
      </c>
      <c r="B186" s="8" t="s">
        <v>230</v>
      </c>
      <c r="D186" s="104">
        <v>9.8054000000000006</v>
      </c>
      <c r="E186" s="46" t="s">
        <v>29</v>
      </c>
      <c r="F186" s="104" t="s">
        <v>28</v>
      </c>
      <c r="G186" s="86" t="s">
        <v>991</v>
      </c>
      <c r="H186" s="13"/>
      <c r="I186" s="111">
        <v>0.51919999999999999</v>
      </c>
      <c r="J186" s="46" t="s">
        <v>29</v>
      </c>
      <c r="K186" s="108" t="s">
        <v>966</v>
      </c>
      <c r="L186" s="47"/>
      <c r="M186" s="104">
        <v>7.8175999999999997</v>
      </c>
      <c r="N186" s="46" t="s">
        <v>27</v>
      </c>
      <c r="O186" s="104" t="s">
        <v>28</v>
      </c>
      <c r="P186" s="100" t="s">
        <v>1062</v>
      </c>
      <c r="Q186" s="13"/>
      <c r="R186" s="106">
        <v>16.376899999999999</v>
      </c>
      <c r="S186" s="46" t="s">
        <v>26</v>
      </c>
      <c r="T186" s="106" t="s">
        <v>30</v>
      </c>
      <c r="U186" s="100" t="s">
        <v>970</v>
      </c>
      <c r="V186" s="13"/>
      <c r="W186" s="106">
        <v>6.6755000000000004</v>
      </c>
      <c r="X186" s="46" t="s">
        <v>27</v>
      </c>
      <c r="Y186" s="100" t="s">
        <v>1031</v>
      </c>
      <c r="Z186" s="13"/>
      <c r="AA186" s="106">
        <v>89.9</v>
      </c>
      <c r="AB186" s="53"/>
      <c r="AC186" s="106">
        <v>91.8</v>
      </c>
      <c r="AD186" s="53"/>
      <c r="AE186" s="106">
        <v>89</v>
      </c>
      <c r="AF186" s="101"/>
      <c r="AG186" s="100" t="s">
        <v>1188</v>
      </c>
      <c r="AH186" s="50"/>
      <c r="AI186" s="46">
        <v>1.1530329965232</v>
      </c>
      <c r="AJ186" s="51"/>
      <c r="AK186" s="104">
        <v>2.0499999999999998</v>
      </c>
      <c r="AL186" s="101"/>
      <c r="AM186" s="104">
        <v>11.816666666666666</v>
      </c>
      <c r="AN186" s="53"/>
      <c r="AO186" s="104">
        <v>3.7666666666666666</v>
      </c>
      <c r="AP186" s="53"/>
      <c r="AQ186" s="106">
        <v>14.083333333333334</v>
      </c>
      <c r="AR186" s="51"/>
      <c r="AS186" s="106">
        <v>23.214285714285715</v>
      </c>
      <c r="AT186" s="62"/>
      <c r="AU186" s="106">
        <v>76.785714285714292</v>
      </c>
      <c r="AV186" s="101"/>
      <c r="AW186" s="105">
        <v>9800</v>
      </c>
    </row>
    <row r="187" spans="1:49" s="54" customFormat="1" ht="15.75" customHeight="1" x14ac:dyDescent="0.2">
      <c r="A187" s="8" t="s">
        <v>271</v>
      </c>
      <c r="B187" s="8" t="s">
        <v>272</v>
      </c>
      <c r="D187" s="104">
        <v>10.513999999999999</v>
      </c>
      <c r="E187" s="46" t="s">
        <v>27</v>
      </c>
      <c r="F187" s="104" t="s">
        <v>28</v>
      </c>
      <c r="G187" s="86" t="s">
        <v>1010</v>
      </c>
      <c r="H187" s="13"/>
      <c r="I187" s="111">
        <v>0.4446</v>
      </c>
      <c r="J187" s="46" t="s">
        <v>27</v>
      </c>
      <c r="K187" s="108" t="s">
        <v>966</v>
      </c>
      <c r="L187" s="47"/>
      <c r="M187" s="104">
        <v>8.5545000000000009</v>
      </c>
      <c r="N187" s="46" t="s">
        <v>27</v>
      </c>
      <c r="O187" s="108" t="s">
        <v>966</v>
      </c>
      <c r="P187" s="100" t="s">
        <v>1063</v>
      </c>
      <c r="Q187" s="13"/>
      <c r="R187" s="104">
        <v>29.039100000000001</v>
      </c>
      <c r="S187" s="46" t="s">
        <v>27</v>
      </c>
      <c r="T187" s="108" t="s">
        <v>966</v>
      </c>
      <c r="U187" s="100" t="s">
        <v>1006</v>
      </c>
      <c r="V187" s="13"/>
      <c r="W187" s="104">
        <v>8.6369000000000007</v>
      </c>
      <c r="X187" s="46" t="s">
        <v>27</v>
      </c>
      <c r="Y187" s="100" t="s">
        <v>987</v>
      </c>
      <c r="Z187" s="13"/>
      <c r="AA187" s="104">
        <v>83.3</v>
      </c>
      <c r="AB187" s="53"/>
      <c r="AC187" s="104">
        <v>79.599999999999994</v>
      </c>
      <c r="AD187" s="53"/>
      <c r="AE187" s="106">
        <v>83.8</v>
      </c>
      <c r="AF187" s="101"/>
      <c r="AG187" s="100" t="s">
        <v>1187</v>
      </c>
      <c r="AH187" s="50"/>
      <c r="AI187" s="46">
        <v>0.99710566087172003</v>
      </c>
      <c r="AJ187" s="51"/>
      <c r="AK187" s="104">
        <v>2.1666666666666665</v>
      </c>
      <c r="AL187" s="101"/>
      <c r="AM187" s="104">
        <v>11.583333333333334</v>
      </c>
      <c r="AN187" s="53"/>
      <c r="AO187" s="106">
        <v>3.75</v>
      </c>
      <c r="AP187" s="53"/>
      <c r="AQ187" s="106">
        <v>12.883333333333333</v>
      </c>
      <c r="AR187" s="51"/>
      <c r="AS187" s="108">
        <v>4.3927648578811365</v>
      </c>
      <c r="AT187" s="62"/>
      <c r="AU187" s="108">
        <v>95.607235142118867</v>
      </c>
      <c r="AV187" s="101"/>
      <c r="AW187" s="107">
        <v>7700</v>
      </c>
    </row>
    <row r="188" spans="1:49" s="54" customFormat="1" ht="15.75" customHeight="1" x14ac:dyDescent="0.2">
      <c r="A188" s="8" t="s">
        <v>279</v>
      </c>
      <c r="B188" s="8" t="s">
        <v>280</v>
      </c>
      <c r="D188" s="104">
        <v>10.877599999999999</v>
      </c>
      <c r="E188" s="46" t="s">
        <v>27</v>
      </c>
      <c r="F188" s="108" t="s">
        <v>966</v>
      </c>
      <c r="G188" s="86" t="s">
        <v>1000</v>
      </c>
      <c r="H188" s="13"/>
      <c r="I188" s="111">
        <v>0.43417</v>
      </c>
      <c r="J188" s="46" t="s">
        <v>26</v>
      </c>
      <c r="K188" s="104" t="s">
        <v>28</v>
      </c>
      <c r="L188" s="47"/>
      <c r="M188" s="106">
        <v>6.3129999999999997</v>
      </c>
      <c r="N188" s="46" t="s">
        <v>29</v>
      </c>
      <c r="O188" s="104" t="s">
        <v>28</v>
      </c>
      <c r="P188" s="100" t="s">
        <v>980</v>
      </c>
      <c r="Q188" s="13"/>
      <c r="R188" s="104">
        <v>29.441099999999999</v>
      </c>
      <c r="S188" s="46" t="s">
        <v>26</v>
      </c>
      <c r="T188" s="108" t="s">
        <v>966</v>
      </c>
      <c r="U188" s="100" t="s">
        <v>998</v>
      </c>
      <c r="V188" s="13"/>
      <c r="W188" s="104">
        <v>9.1058000000000003</v>
      </c>
      <c r="X188" s="46" t="s">
        <v>29</v>
      </c>
      <c r="Y188" s="100" t="s">
        <v>1061</v>
      </c>
      <c r="Z188" s="13"/>
      <c r="AA188" s="104">
        <v>77.599999999999994</v>
      </c>
      <c r="AB188" s="53"/>
      <c r="AC188" s="104">
        <v>78.3</v>
      </c>
      <c r="AD188" s="53"/>
      <c r="AE188" s="108">
        <v>68.7</v>
      </c>
      <c r="AF188" s="101"/>
      <c r="AG188" s="100" t="s">
        <v>1187</v>
      </c>
      <c r="AH188" s="50"/>
      <c r="AI188" s="46">
        <v>1.28006265411919</v>
      </c>
      <c r="AJ188" s="51"/>
      <c r="AK188" s="104">
        <v>2.2333333333333334</v>
      </c>
      <c r="AL188" s="101"/>
      <c r="AM188" s="104">
        <v>11.833333333333334</v>
      </c>
      <c r="AN188" s="53"/>
      <c r="AO188" s="106">
        <v>3.6333333333333333</v>
      </c>
      <c r="AP188" s="53"/>
      <c r="AQ188" s="106">
        <v>13.233333333333333</v>
      </c>
      <c r="AR188" s="51"/>
      <c r="AS188" s="108">
        <v>4.225352112676056</v>
      </c>
      <c r="AT188" s="62"/>
      <c r="AU188" s="108">
        <v>95.774647887323937</v>
      </c>
      <c r="AV188" s="101"/>
      <c r="AW188" s="109">
        <v>13400</v>
      </c>
    </row>
    <row r="189" spans="1:49" s="54" customFormat="1" ht="15.75" customHeight="1" x14ac:dyDescent="0.2">
      <c r="A189" s="8" t="s">
        <v>287</v>
      </c>
      <c r="B189" s="8" t="s">
        <v>288</v>
      </c>
      <c r="D189" s="108">
        <v>11.999499999999999</v>
      </c>
      <c r="E189" s="46" t="s">
        <v>27</v>
      </c>
      <c r="F189" s="108" t="s">
        <v>966</v>
      </c>
      <c r="G189" s="86" t="s">
        <v>989</v>
      </c>
      <c r="H189" s="13"/>
      <c r="I189" s="111">
        <v>0.42901</v>
      </c>
      <c r="J189" s="46" t="s">
        <v>29</v>
      </c>
      <c r="K189" s="106" t="s">
        <v>30</v>
      </c>
      <c r="L189" s="47"/>
      <c r="M189" s="108">
        <v>11.2172</v>
      </c>
      <c r="N189" s="46" t="s">
        <v>26</v>
      </c>
      <c r="O189" s="104" t="s">
        <v>28</v>
      </c>
      <c r="P189" s="100" t="s">
        <v>1020</v>
      </c>
      <c r="Q189" s="13"/>
      <c r="R189" s="104">
        <v>22.169499999999999</v>
      </c>
      <c r="S189" s="46" t="s">
        <v>26</v>
      </c>
      <c r="T189" s="106" t="s">
        <v>30</v>
      </c>
      <c r="U189" s="100" t="s">
        <v>1018</v>
      </c>
      <c r="V189" s="13"/>
      <c r="W189" s="104">
        <v>7.8609999999999998</v>
      </c>
      <c r="X189" s="46" t="s">
        <v>26</v>
      </c>
      <c r="Y189" s="100" t="s">
        <v>975</v>
      </c>
      <c r="Z189" s="13"/>
      <c r="AA189" s="104">
        <v>75.3</v>
      </c>
      <c r="AB189" s="53"/>
      <c r="AC189" s="104">
        <v>74.400000000000006</v>
      </c>
      <c r="AD189" s="53"/>
      <c r="AE189" s="104">
        <v>74.8</v>
      </c>
      <c r="AF189" s="101"/>
      <c r="AG189" s="100" t="s">
        <v>1187</v>
      </c>
      <c r="AH189" s="50"/>
      <c r="AI189" s="46">
        <v>3.1843488138699798</v>
      </c>
      <c r="AJ189" s="51"/>
      <c r="AK189" s="106">
        <v>1.4333333333333333</v>
      </c>
      <c r="AL189" s="101"/>
      <c r="AM189" s="106">
        <v>10.566666666666666</v>
      </c>
      <c r="AN189" s="53"/>
      <c r="AO189" s="104">
        <v>3.8166666666666669</v>
      </c>
      <c r="AP189" s="53"/>
      <c r="AQ189" s="104">
        <v>15.35</v>
      </c>
      <c r="AR189" s="51"/>
      <c r="AS189" s="108">
        <v>4.2328042328042326</v>
      </c>
      <c r="AT189" s="62"/>
      <c r="AU189" s="108">
        <v>95.767195767195773</v>
      </c>
      <c r="AV189" s="101"/>
      <c r="AW189" s="105">
        <v>10700</v>
      </c>
    </row>
    <row r="190" spans="1:49" s="54" customFormat="1" ht="15.75" customHeight="1" x14ac:dyDescent="0.2">
      <c r="A190" s="8" t="s">
        <v>301</v>
      </c>
      <c r="B190" s="8" t="s">
        <v>302</v>
      </c>
      <c r="D190" s="108">
        <v>13.002599999999999</v>
      </c>
      <c r="E190" s="46" t="s">
        <v>27</v>
      </c>
      <c r="F190" s="108" t="s">
        <v>966</v>
      </c>
      <c r="G190" s="86" t="s">
        <v>979</v>
      </c>
      <c r="H190" s="13"/>
      <c r="I190" s="111">
        <v>0.36418</v>
      </c>
      <c r="J190" s="46" t="s">
        <v>26</v>
      </c>
      <c r="K190" s="104" t="s">
        <v>28</v>
      </c>
      <c r="L190" s="47"/>
      <c r="M190" s="104">
        <v>7.4455</v>
      </c>
      <c r="N190" s="46" t="s">
        <v>27</v>
      </c>
      <c r="O190" s="104" t="s">
        <v>28</v>
      </c>
      <c r="P190" s="100" t="s">
        <v>992</v>
      </c>
      <c r="Q190" s="13"/>
      <c r="R190" s="108">
        <v>36.053899999999999</v>
      </c>
      <c r="S190" s="46" t="s">
        <v>26</v>
      </c>
      <c r="T190" s="108" t="s">
        <v>966</v>
      </c>
      <c r="U190" s="100" t="s">
        <v>993</v>
      </c>
      <c r="V190" s="13"/>
      <c r="W190" s="104">
        <v>9.8734999999999999</v>
      </c>
      <c r="X190" s="46" t="s">
        <v>26</v>
      </c>
      <c r="Y190" s="100" t="s">
        <v>975</v>
      </c>
      <c r="Z190" s="13"/>
      <c r="AA190" s="104">
        <v>82.6</v>
      </c>
      <c r="AB190" s="53"/>
      <c r="AC190" s="104">
        <v>83</v>
      </c>
      <c r="AD190" s="53"/>
      <c r="AE190" s="104">
        <v>80.099999999999994</v>
      </c>
      <c r="AF190" s="101"/>
      <c r="AG190" s="100" t="s">
        <v>1187</v>
      </c>
      <c r="AH190" s="50"/>
      <c r="AI190" s="46">
        <v>1.2961936157582901</v>
      </c>
      <c r="AJ190" s="51"/>
      <c r="AK190" s="104">
        <v>2.2666666666666666</v>
      </c>
      <c r="AL190" s="101"/>
      <c r="AM190" s="104">
        <v>12.216666666666667</v>
      </c>
      <c r="AN190" s="53"/>
      <c r="AO190" s="104">
        <v>3.7666666666666666</v>
      </c>
      <c r="AP190" s="53"/>
      <c r="AQ190" s="106">
        <v>13.7</v>
      </c>
      <c r="AR190" s="51"/>
      <c r="AS190" s="108">
        <v>4.3927648578811365</v>
      </c>
      <c r="AT190" s="62"/>
      <c r="AU190" s="108">
        <v>95.607235142118867</v>
      </c>
      <c r="AV190" s="101"/>
      <c r="AW190" s="105">
        <v>9800</v>
      </c>
    </row>
    <row r="191" spans="1:49" s="54" customFormat="1" ht="15.75" customHeight="1" x14ac:dyDescent="0.2">
      <c r="A191" s="8" t="s">
        <v>339</v>
      </c>
      <c r="B191" s="8" t="s">
        <v>340</v>
      </c>
      <c r="D191" s="108">
        <v>12.038500000000001</v>
      </c>
      <c r="E191" s="46" t="s">
        <v>29</v>
      </c>
      <c r="F191" s="108" t="s">
        <v>966</v>
      </c>
      <c r="G191" s="86" t="s">
        <v>978</v>
      </c>
      <c r="H191" s="13"/>
      <c r="I191" s="111">
        <v>0.50478999999999996</v>
      </c>
      <c r="J191" s="46" t="s">
        <v>26</v>
      </c>
      <c r="K191" s="104" t="s">
        <v>28</v>
      </c>
      <c r="L191" s="47"/>
      <c r="M191" s="108">
        <v>13.0685</v>
      </c>
      <c r="N191" s="46" t="s">
        <v>27</v>
      </c>
      <c r="O191" s="108" t="s">
        <v>966</v>
      </c>
      <c r="P191" s="100" t="s">
        <v>980</v>
      </c>
      <c r="Q191" s="13"/>
      <c r="R191" s="104">
        <v>28.584499999999998</v>
      </c>
      <c r="S191" s="46" t="s">
        <v>26</v>
      </c>
      <c r="T191" s="104" t="s">
        <v>28</v>
      </c>
      <c r="U191" s="100" t="s">
        <v>970</v>
      </c>
      <c r="V191" s="13"/>
      <c r="W191" s="108">
        <v>16.688800000000001</v>
      </c>
      <c r="X191" s="46" t="s">
        <v>29</v>
      </c>
      <c r="Y191" s="100" t="s">
        <v>1120</v>
      </c>
      <c r="Z191" s="13"/>
      <c r="AA191" s="46" t="s">
        <v>1057</v>
      </c>
      <c r="AB191" s="53"/>
      <c r="AC191" s="46" t="s">
        <v>1057</v>
      </c>
      <c r="AD191" s="53"/>
      <c r="AE191" s="46" t="s">
        <v>1057</v>
      </c>
      <c r="AF191" s="101"/>
      <c r="AG191" s="100" t="s">
        <v>1188</v>
      </c>
      <c r="AH191" s="50"/>
      <c r="AI191" s="46">
        <v>2.0146771837404298</v>
      </c>
      <c r="AJ191" s="51"/>
      <c r="AK191" s="104">
        <v>2.1166666666666667</v>
      </c>
      <c r="AL191" s="101"/>
      <c r="AM191" s="104">
        <v>13</v>
      </c>
      <c r="AN191" s="53"/>
      <c r="AO191" s="104">
        <v>3.9666666666666668</v>
      </c>
      <c r="AP191" s="53"/>
      <c r="AQ191" s="104">
        <v>18.649999999999999</v>
      </c>
      <c r="AR191" s="51"/>
      <c r="AS191" s="104">
        <v>8.6092715231788084</v>
      </c>
      <c r="AT191" s="62"/>
      <c r="AU191" s="104">
        <v>91.390728476821195</v>
      </c>
      <c r="AV191" s="101"/>
      <c r="AW191" s="105">
        <v>10200</v>
      </c>
    </row>
    <row r="192" spans="1:49" s="54" customFormat="1" ht="15.75" customHeight="1" x14ac:dyDescent="0.2">
      <c r="A192" s="8" t="s">
        <v>347</v>
      </c>
      <c r="B192" s="8" t="s">
        <v>348</v>
      </c>
      <c r="D192" s="108">
        <v>11.6074</v>
      </c>
      <c r="E192" s="46" t="s">
        <v>29</v>
      </c>
      <c r="F192" s="108" t="s">
        <v>966</v>
      </c>
      <c r="G192" s="86" t="s">
        <v>990</v>
      </c>
      <c r="H192" s="13"/>
      <c r="I192" s="111">
        <v>0.39112999999999998</v>
      </c>
      <c r="J192" s="46" t="s">
        <v>27</v>
      </c>
      <c r="K192" s="104" t="s">
        <v>28</v>
      </c>
      <c r="L192" s="47"/>
      <c r="M192" s="108">
        <v>11.423299999999999</v>
      </c>
      <c r="N192" s="46" t="s">
        <v>29</v>
      </c>
      <c r="O192" s="108" t="s">
        <v>966</v>
      </c>
      <c r="P192" s="100" t="s">
        <v>997</v>
      </c>
      <c r="Q192" s="13"/>
      <c r="R192" s="108">
        <v>33.671700000000001</v>
      </c>
      <c r="S192" s="46" t="s">
        <v>27</v>
      </c>
      <c r="T192" s="108" t="s">
        <v>966</v>
      </c>
      <c r="U192" s="100" t="s">
        <v>1130</v>
      </c>
      <c r="V192" s="13"/>
      <c r="W192" s="108">
        <v>12.3955</v>
      </c>
      <c r="X192" s="46" t="s">
        <v>27</v>
      </c>
      <c r="Y192" s="100" t="s">
        <v>984</v>
      </c>
      <c r="Z192" s="13"/>
      <c r="AA192" s="104">
        <v>76</v>
      </c>
      <c r="AB192" s="53"/>
      <c r="AC192" s="104">
        <v>76.5</v>
      </c>
      <c r="AD192" s="53"/>
      <c r="AE192" s="106">
        <v>82.9</v>
      </c>
      <c r="AF192" s="101"/>
      <c r="AG192" s="100" t="s">
        <v>1187</v>
      </c>
      <c r="AH192" s="50"/>
      <c r="AI192" s="46">
        <v>1.01635379294077</v>
      </c>
      <c r="AJ192" s="51"/>
      <c r="AK192" s="104">
        <v>2.3166666666666669</v>
      </c>
      <c r="AL192" s="101"/>
      <c r="AM192" s="104">
        <v>13.3</v>
      </c>
      <c r="AN192" s="53"/>
      <c r="AO192" s="46" t="s">
        <v>1057</v>
      </c>
      <c r="AP192" s="53"/>
      <c r="AQ192" s="46" t="s">
        <v>1057</v>
      </c>
      <c r="AR192" s="51"/>
      <c r="AS192" s="104">
        <v>6.666666666666667</v>
      </c>
      <c r="AT192" s="62"/>
      <c r="AU192" s="104">
        <v>93.333333333333329</v>
      </c>
      <c r="AV192" s="101"/>
      <c r="AW192" s="105">
        <v>11100</v>
      </c>
    </row>
    <row r="193" spans="1:49" s="54" customFormat="1" ht="15.75" customHeight="1" x14ac:dyDescent="0.2">
      <c r="A193" s="8" t="s">
        <v>363</v>
      </c>
      <c r="B193" s="8" t="s">
        <v>364</v>
      </c>
      <c r="D193" s="104">
        <v>9.5236000000000001</v>
      </c>
      <c r="E193" s="46" t="s">
        <v>26</v>
      </c>
      <c r="F193" s="106" t="s">
        <v>30</v>
      </c>
      <c r="G193" s="86" t="s">
        <v>974</v>
      </c>
      <c r="H193" s="13"/>
      <c r="I193" s="110">
        <v>0.34497</v>
      </c>
      <c r="J193" s="46" t="s">
        <v>26</v>
      </c>
      <c r="K193" s="106" t="s">
        <v>30</v>
      </c>
      <c r="L193" s="47"/>
      <c r="M193" s="104">
        <v>7.4291</v>
      </c>
      <c r="N193" s="46" t="s">
        <v>27</v>
      </c>
      <c r="O193" s="104" t="s">
        <v>28</v>
      </c>
      <c r="P193" s="100" t="s">
        <v>973</v>
      </c>
      <c r="Q193" s="13"/>
      <c r="R193" s="104">
        <v>22.915700000000001</v>
      </c>
      <c r="S193" s="46" t="s">
        <v>26</v>
      </c>
      <c r="T193" s="104" t="s">
        <v>28</v>
      </c>
      <c r="U193" s="100" t="s">
        <v>1014</v>
      </c>
      <c r="V193" s="13"/>
      <c r="W193" s="104">
        <v>7.7371999999999996</v>
      </c>
      <c r="X193" s="46" t="s">
        <v>27</v>
      </c>
      <c r="Y193" s="100" t="s">
        <v>1083</v>
      </c>
      <c r="Z193" s="13"/>
      <c r="AA193" s="104">
        <v>76.8</v>
      </c>
      <c r="AB193" s="53"/>
      <c r="AC193" s="104">
        <v>75.2</v>
      </c>
      <c r="AD193" s="53"/>
      <c r="AE193" s="104">
        <v>74.8</v>
      </c>
      <c r="AF193" s="101"/>
      <c r="AG193" s="100" t="s">
        <v>1187</v>
      </c>
      <c r="AH193" s="50"/>
      <c r="AI193" s="46">
        <v>2.5714570498104301</v>
      </c>
      <c r="AJ193" s="51"/>
      <c r="AK193" s="104">
        <v>2.2166666666666668</v>
      </c>
      <c r="AL193" s="101"/>
      <c r="AM193" s="104">
        <v>11.566666666666666</v>
      </c>
      <c r="AN193" s="53"/>
      <c r="AO193" s="104">
        <v>3.85</v>
      </c>
      <c r="AP193" s="53"/>
      <c r="AQ193" s="106">
        <v>13.466666666666667</v>
      </c>
      <c r="AR193" s="51"/>
      <c r="AS193" s="104">
        <v>5.5785123966942152</v>
      </c>
      <c r="AT193" s="62"/>
      <c r="AU193" s="104">
        <v>94.421487603305792</v>
      </c>
      <c r="AV193" s="101"/>
      <c r="AW193" s="105">
        <v>9900</v>
      </c>
    </row>
    <row r="194" spans="1:49" s="54" customFormat="1" ht="15.75" customHeight="1" x14ac:dyDescent="0.2">
      <c r="A194" s="8" t="s">
        <v>375</v>
      </c>
      <c r="B194" s="8" t="s">
        <v>376</v>
      </c>
      <c r="D194" s="104">
        <v>9.3994</v>
      </c>
      <c r="E194" s="46" t="s">
        <v>27</v>
      </c>
      <c r="F194" s="104" t="s">
        <v>28</v>
      </c>
      <c r="G194" s="86" t="s">
        <v>976</v>
      </c>
      <c r="H194" s="13"/>
      <c r="I194" s="111">
        <v>0.44871</v>
      </c>
      <c r="J194" s="46" t="s">
        <v>29</v>
      </c>
      <c r="K194" s="104" t="s">
        <v>28</v>
      </c>
      <c r="L194" s="47"/>
      <c r="M194" s="106">
        <v>6.8880999999999997</v>
      </c>
      <c r="N194" s="46" t="s">
        <v>29</v>
      </c>
      <c r="O194" s="104" t="s">
        <v>28</v>
      </c>
      <c r="P194" s="100" t="s">
        <v>1067</v>
      </c>
      <c r="Q194" s="13"/>
      <c r="R194" s="106">
        <v>16.200900000000001</v>
      </c>
      <c r="S194" s="46" t="s">
        <v>26</v>
      </c>
      <c r="T194" s="106" t="s">
        <v>30</v>
      </c>
      <c r="U194" s="100" t="s">
        <v>1068</v>
      </c>
      <c r="V194" s="13"/>
      <c r="W194" s="104">
        <v>7.3289999999999997</v>
      </c>
      <c r="X194" s="46" t="s">
        <v>27</v>
      </c>
      <c r="Y194" s="100" t="s">
        <v>977</v>
      </c>
      <c r="Z194" s="13"/>
      <c r="AA194" s="106">
        <v>87.8</v>
      </c>
      <c r="AB194" s="53"/>
      <c r="AC194" s="106">
        <v>87.2</v>
      </c>
      <c r="AD194" s="53"/>
      <c r="AE194" s="106">
        <v>84.7</v>
      </c>
      <c r="AF194" s="101"/>
      <c r="AG194" s="100" t="s">
        <v>1187</v>
      </c>
      <c r="AH194" s="50"/>
      <c r="AI194" s="46">
        <v>0.52012062889556998</v>
      </c>
      <c r="AJ194" s="51"/>
      <c r="AK194" s="106">
        <v>1.8166666666666667</v>
      </c>
      <c r="AL194" s="101"/>
      <c r="AM194" s="108">
        <v>14.466666666666667</v>
      </c>
      <c r="AN194" s="53"/>
      <c r="AO194" s="106">
        <v>3.7333333333333334</v>
      </c>
      <c r="AP194" s="53"/>
      <c r="AQ194" s="106">
        <v>14.316666666666666</v>
      </c>
      <c r="AR194" s="51"/>
      <c r="AS194" s="106">
        <v>13.461538461538462</v>
      </c>
      <c r="AT194" s="62"/>
      <c r="AU194" s="106">
        <v>86.538461538461547</v>
      </c>
      <c r="AV194" s="101"/>
      <c r="AW194" s="105">
        <v>8800</v>
      </c>
    </row>
    <row r="195" spans="1:49" s="54" customFormat="1" ht="15.75" customHeight="1" x14ac:dyDescent="0.2">
      <c r="A195" s="8" t="s">
        <v>399</v>
      </c>
      <c r="B195" s="8" t="s">
        <v>400</v>
      </c>
      <c r="D195" s="104">
        <v>10.796200000000001</v>
      </c>
      <c r="E195" s="46" t="s">
        <v>26</v>
      </c>
      <c r="F195" s="104" t="s">
        <v>28</v>
      </c>
      <c r="G195" s="86" t="s">
        <v>1005</v>
      </c>
      <c r="H195" s="13"/>
      <c r="I195" s="111">
        <v>0.49925000000000003</v>
      </c>
      <c r="J195" s="46" t="s">
        <v>27</v>
      </c>
      <c r="K195" s="108" t="s">
        <v>966</v>
      </c>
      <c r="L195" s="47"/>
      <c r="M195" s="104">
        <v>8.2376000000000005</v>
      </c>
      <c r="N195" s="46" t="s">
        <v>27</v>
      </c>
      <c r="O195" s="108" t="s">
        <v>966</v>
      </c>
      <c r="P195" s="100" t="s">
        <v>1010</v>
      </c>
      <c r="Q195" s="13"/>
      <c r="R195" s="104">
        <v>23.005500000000001</v>
      </c>
      <c r="S195" s="46" t="s">
        <v>26</v>
      </c>
      <c r="T195" s="104" t="s">
        <v>28</v>
      </c>
      <c r="U195" s="100" t="s">
        <v>1006</v>
      </c>
      <c r="V195" s="13"/>
      <c r="W195" s="106">
        <v>5.8884999999999996</v>
      </c>
      <c r="X195" s="46" t="s">
        <v>27</v>
      </c>
      <c r="Y195" s="100" t="s">
        <v>987</v>
      </c>
      <c r="Z195" s="13"/>
      <c r="AA195" s="46" t="s">
        <v>1057</v>
      </c>
      <c r="AB195" s="53"/>
      <c r="AC195" s="46" t="s">
        <v>1057</v>
      </c>
      <c r="AD195" s="53"/>
      <c r="AE195" s="46" t="s">
        <v>1057</v>
      </c>
      <c r="AF195" s="101"/>
      <c r="AG195" s="100" t="s">
        <v>1187</v>
      </c>
      <c r="AH195" s="50"/>
      <c r="AI195" s="46">
        <v>1.3139393287404599</v>
      </c>
      <c r="AJ195" s="51"/>
      <c r="AK195" s="106">
        <v>1.7333333333333334</v>
      </c>
      <c r="AL195" s="101"/>
      <c r="AM195" s="104">
        <v>12.116666666666667</v>
      </c>
      <c r="AN195" s="53"/>
      <c r="AO195" s="104">
        <v>3.85</v>
      </c>
      <c r="AP195" s="53"/>
      <c r="AQ195" s="104">
        <v>16.183333333333334</v>
      </c>
      <c r="AR195" s="51"/>
      <c r="AS195" s="106">
        <v>11.330049261083744</v>
      </c>
      <c r="AT195" s="62"/>
      <c r="AU195" s="106">
        <v>88.669950738916256</v>
      </c>
      <c r="AV195" s="101"/>
      <c r="AW195" s="105">
        <v>9100</v>
      </c>
    </row>
    <row r="196" spans="1:49" s="54" customFormat="1" ht="15.75" customHeight="1" x14ac:dyDescent="0.2">
      <c r="A196" s="8" t="s">
        <v>405</v>
      </c>
      <c r="B196" s="8" t="s">
        <v>406</v>
      </c>
      <c r="D196" s="104">
        <v>10.3284</v>
      </c>
      <c r="E196" s="46" t="s">
        <v>27</v>
      </c>
      <c r="F196" s="108" t="s">
        <v>966</v>
      </c>
      <c r="G196" s="86" t="s">
        <v>993</v>
      </c>
      <c r="H196" s="13"/>
      <c r="I196" s="110">
        <v>0.33093</v>
      </c>
      <c r="J196" s="46" t="s">
        <v>27</v>
      </c>
      <c r="K196" s="104" t="s">
        <v>28</v>
      </c>
      <c r="L196" s="47"/>
      <c r="M196" s="104">
        <v>8.3254000000000001</v>
      </c>
      <c r="N196" s="46" t="s">
        <v>27</v>
      </c>
      <c r="O196" s="104" t="s">
        <v>28</v>
      </c>
      <c r="P196" s="100" t="s">
        <v>984</v>
      </c>
      <c r="Q196" s="13"/>
      <c r="R196" s="108">
        <v>36.721400000000003</v>
      </c>
      <c r="S196" s="46" t="s">
        <v>29</v>
      </c>
      <c r="T196" s="108" t="s">
        <v>966</v>
      </c>
      <c r="U196" s="100" t="s">
        <v>979</v>
      </c>
      <c r="V196" s="13"/>
      <c r="W196" s="104">
        <v>8.0584000000000007</v>
      </c>
      <c r="X196" s="46" t="s">
        <v>27</v>
      </c>
      <c r="Y196" s="100" t="s">
        <v>985</v>
      </c>
      <c r="Z196" s="13"/>
      <c r="AA196" s="104">
        <v>79.3</v>
      </c>
      <c r="AB196" s="53"/>
      <c r="AC196" s="104">
        <v>77.599999999999994</v>
      </c>
      <c r="AD196" s="53"/>
      <c r="AE196" s="104">
        <v>80</v>
      </c>
      <c r="AF196" s="101"/>
      <c r="AG196" s="100" t="s">
        <v>1187</v>
      </c>
      <c r="AH196" s="50"/>
      <c r="AI196" s="46">
        <v>1.0828120765062501</v>
      </c>
      <c r="AJ196" s="51"/>
      <c r="AK196" s="108">
        <v>2.5499999999999998</v>
      </c>
      <c r="AL196" s="101"/>
      <c r="AM196" s="104">
        <v>11.15</v>
      </c>
      <c r="AN196" s="53"/>
      <c r="AO196" s="104">
        <v>3.8166666666666669</v>
      </c>
      <c r="AP196" s="53"/>
      <c r="AQ196" s="106">
        <v>12.8</v>
      </c>
      <c r="AR196" s="51"/>
      <c r="AS196" s="108">
        <v>4.3927648578811365</v>
      </c>
      <c r="AT196" s="62"/>
      <c r="AU196" s="108">
        <v>95.607235142118867</v>
      </c>
      <c r="AV196" s="101"/>
      <c r="AW196" s="107">
        <v>7800</v>
      </c>
    </row>
    <row r="197" spans="1:49" s="54" customFormat="1" ht="15.75" customHeight="1" x14ac:dyDescent="0.2">
      <c r="A197" s="8" t="s">
        <v>525</v>
      </c>
      <c r="B197" s="8" t="s">
        <v>526</v>
      </c>
      <c r="D197" s="104">
        <v>10.079700000000001</v>
      </c>
      <c r="E197" s="46" t="s">
        <v>27</v>
      </c>
      <c r="F197" s="108" t="s">
        <v>966</v>
      </c>
      <c r="G197" s="86" t="s">
        <v>982</v>
      </c>
      <c r="H197" s="13"/>
      <c r="I197" s="110">
        <v>0.31068000000000001</v>
      </c>
      <c r="J197" s="46" t="s">
        <v>27</v>
      </c>
      <c r="K197" s="104" t="s">
        <v>28</v>
      </c>
      <c r="L197" s="47"/>
      <c r="M197" s="106">
        <v>6.3368000000000002</v>
      </c>
      <c r="N197" s="46" t="s">
        <v>27</v>
      </c>
      <c r="O197" s="104" t="s">
        <v>28</v>
      </c>
      <c r="P197" s="100" t="s">
        <v>1002</v>
      </c>
      <c r="Q197" s="13"/>
      <c r="R197" s="104">
        <v>23.162600000000001</v>
      </c>
      <c r="S197" s="46" t="s">
        <v>27</v>
      </c>
      <c r="T197" s="104" t="s">
        <v>28</v>
      </c>
      <c r="U197" s="100" t="s">
        <v>1130</v>
      </c>
      <c r="V197" s="13"/>
      <c r="W197" s="104">
        <v>8.3833000000000002</v>
      </c>
      <c r="X197" s="46" t="s">
        <v>26</v>
      </c>
      <c r="Y197" s="100" t="s">
        <v>978</v>
      </c>
      <c r="Z197" s="13"/>
      <c r="AA197" s="106">
        <v>87.5</v>
      </c>
      <c r="AB197" s="53"/>
      <c r="AC197" s="106">
        <v>86.7</v>
      </c>
      <c r="AD197" s="53"/>
      <c r="AE197" s="106">
        <v>84.1</v>
      </c>
      <c r="AF197" s="101"/>
      <c r="AG197" s="100" t="s">
        <v>1187</v>
      </c>
      <c r="AH197" s="50"/>
      <c r="AI197" s="46">
        <v>0.47568528174551</v>
      </c>
      <c r="AJ197" s="51"/>
      <c r="AK197" s="106">
        <v>1.6</v>
      </c>
      <c r="AL197" s="101"/>
      <c r="AM197" s="106">
        <v>10.25</v>
      </c>
      <c r="AN197" s="53"/>
      <c r="AO197" s="106">
        <v>3.5666666666666669</v>
      </c>
      <c r="AP197" s="53"/>
      <c r="AQ197" s="106">
        <v>13.966666666666667</v>
      </c>
      <c r="AR197" s="51"/>
      <c r="AS197" s="106">
        <v>13.333333333333334</v>
      </c>
      <c r="AT197" s="62"/>
      <c r="AU197" s="106">
        <v>86.666666666666671</v>
      </c>
      <c r="AV197" s="101"/>
      <c r="AW197" s="105">
        <v>8300</v>
      </c>
    </row>
    <row r="198" spans="1:49" s="54" customFormat="1" ht="15.75" customHeight="1" x14ac:dyDescent="0.2">
      <c r="A198" s="8" t="s">
        <v>549</v>
      </c>
      <c r="B198" s="8" t="s">
        <v>550</v>
      </c>
      <c r="D198" s="104">
        <v>9.5137</v>
      </c>
      <c r="E198" s="46" t="s">
        <v>27</v>
      </c>
      <c r="F198" s="104" t="s">
        <v>28</v>
      </c>
      <c r="G198" s="86" t="s">
        <v>987</v>
      </c>
      <c r="H198" s="13"/>
      <c r="I198" s="111">
        <v>0.42326000000000003</v>
      </c>
      <c r="J198" s="46" t="s">
        <v>26</v>
      </c>
      <c r="K198" s="104" t="s">
        <v>28</v>
      </c>
      <c r="L198" s="47"/>
      <c r="M198" s="104">
        <v>8.9172999999999991</v>
      </c>
      <c r="N198" s="46" t="s">
        <v>27</v>
      </c>
      <c r="O198" s="104" t="s">
        <v>28</v>
      </c>
      <c r="P198" s="100" t="s">
        <v>1092</v>
      </c>
      <c r="Q198" s="13"/>
      <c r="R198" s="104">
        <v>29.050999999999998</v>
      </c>
      <c r="S198" s="46" t="s">
        <v>27</v>
      </c>
      <c r="T198" s="104" t="s">
        <v>28</v>
      </c>
      <c r="U198" s="100" t="s">
        <v>967</v>
      </c>
      <c r="V198" s="13"/>
      <c r="W198" s="104">
        <v>8.0709</v>
      </c>
      <c r="X198" s="46" t="s">
        <v>27</v>
      </c>
      <c r="Y198" s="100" t="s">
        <v>997</v>
      </c>
      <c r="Z198" s="13"/>
      <c r="AA198" s="104">
        <v>84.4</v>
      </c>
      <c r="AB198" s="53"/>
      <c r="AC198" s="104">
        <v>83</v>
      </c>
      <c r="AD198" s="53"/>
      <c r="AE198" s="104">
        <v>80.400000000000006</v>
      </c>
      <c r="AF198" s="101"/>
      <c r="AG198" s="100" t="s">
        <v>1187</v>
      </c>
      <c r="AH198" s="50"/>
      <c r="AI198" s="46">
        <v>6.5939370894422602</v>
      </c>
      <c r="AJ198" s="51"/>
      <c r="AK198" s="106">
        <v>1.35</v>
      </c>
      <c r="AL198" s="101"/>
      <c r="AM198" s="106">
        <v>9.25</v>
      </c>
      <c r="AN198" s="53"/>
      <c r="AO198" s="106">
        <v>3.7166666666666668</v>
      </c>
      <c r="AP198" s="53"/>
      <c r="AQ198" s="106">
        <v>13.933333333333334</v>
      </c>
      <c r="AR198" s="51"/>
      <c r="AS198" s="104">
        <v>7.4468085106382977</v>
      </c>
      <c r="AT198" s="62"/>
      <c r="AU198" s="104">
        <v>92.553191489361694</v>
      </c>
      <c r="AV198" s="101"/>
      <c r="AW198" s="109">
        <v>13200</v>
      </c>
    </row>
    <row r="199" spans="1:49" s="54" customFormat="1" ht="15.75" customHeight="1" x14ac:dyDescent="0.2">
      <c r="A199" s="8" t="s">
        <v>551</v>
      </c>
      <c r="B199" s="8" t="s">
        <v>552</v>
      </c>
      <c r="D199" s="108">
        <v>13.8757</v>
      </c>
      <c r="E199" s="46" t="s">
        <v>27</v>
      </c>
      <c r="F199" s="108" t="s">
        <v>966</v>
      </c>
      <c r="G199" s="86" t="s">
        <v>968</v>
      </c>
      <c r="H199" s="13"/>
      <c r="I199" s="111">
        <v>0.45523999999999998</v>
      </c>
      <c r="J199" s="46" t="s">
        <v>29</v>
      </c>
      <c r="K199" s="104" t="s">
        <v>28</v>
      </c>
      <c r="L199" s="47"/>
      <c r="M199" s="104">
        <v>9.0046999999999997</v>
      </c>
      <c r="N199" s="46" t="s">
        <v>29</v>
      </c>
      <c r="O199" s="104" t="s">
        <v>28</v>
      </c>
      <c r="P199" s="100" t="s">
        <v>1113</v>
      </c>
      <c r="Q199" s="13"/>
      <c r="R199" s="104">
        <v>24.318999999999999</v>
      </c>
      <c r="S199" s="46" t="s">
        <v>29</v>
      </c>
      <c r="T199" s="104" t="s">
        <v>28</v>
      </c>
      <c r="U199" s="100" t="s">
        <v>986</v>
      </c>
      <c r="V199" s="13"/>
      <c r="W199" s="104">
        <v>10.124599999999999</v>
      </c>
      <c r="X199" s="46" t="s">
        <v>27</v>
      </c>
      <c r="Y199" s="100" t="s">
        <v>1135</v>
      </c>
      <c r="Z199" s="13"/>
      <c r="AA199" s="104">
        <v>78.5</v>
      </c>
      <c r="AB199" s="53"/>
      <c r="AC199" s="104">
        <v>78.5</v>
      </c>
      <c r="AD199" s="53"/>
      <c r="AE199" s="104">
        <v>81</v>
      </c>
      <c r="AF199" s="101"/>
      <c r="AG199" s="100" t="s">
        <v>1187</v>
      </c>
      <c r="AH199" s="50"/>
      <c r="AI199" s="46">
        <v>2.33968976294834</v>
      </c>
      <c r="AJ199" s="51"/>
      <c r="AK199" s="108">
        <v>2.4</v>
      </c>
      <c r="AL199" s="101"/>
      <c r="AM199" s="104">
        <v>11.916666666666666</v>
      </c>
      <c r="AN199" s="53"/>
      <c r="AO199" s="104">
        <v>3.8</v>
      </c>
      <c r="AP199" s="53"/>
      <c r="AQ199" s="106">
        <v>12.733333333333333</v>
      </c>
      <c r="AR199" s="51"/>
      <c r="AS199" s="106">
        <v>11.111111111111111</v>
      </c>
      <c r="AT199" s="62"/>
      <c r="AU199" s="106">
        <v>88.888888888888886</v>
      </c>
      <c r="AV199" s="101"/>
      <c r="AW199" s="109">
        <v>12300</v>
      </c>
    </row>
    <row r="200" spans="1:49" s="54" customFormat="1" ht="15.75" customHeight="1" x14ac:dyDescent="0.2">
      <c r="A200" s="8" t="s">
        <v>559</v>
      </c>
      <c r="B200" s="8" t="s">
        <v>560</v>
      </c>
      <c r="D200" s="106">
        <v>7.9949000000000003</v>
      </c>
      <c r="E200" s="46" t="s">
        <v>26</v>
      </c>
      <c r="F200" s="106" t="s">
        <v>30</v>
      </c>
      <c r="G200" s="86" t="s">
        <v>1009</v>
      </c>
      <c r="H200" s="13"/>
      <c r="I200" s="111">
        <v>0.48326000000000002</v>
      </c>
      <c r="J200" s="46" t="s">
        <v>29</v>
      </c>
      <c r="K200" s="108" t="s">
        <v>966</v>
      </c>
      <c r="L200" s="47"/>
      <c r="M200" s="104">
        <v>7.9212999999999996</v>
      </c>
      <c r="N200" s="46" t="s">
        <v>27</v>
      </c>
      <c r="O200" s="108" t="s">
        <v>966</v>
      </c>
      <c r="P200" s="100" t="s">
        <v>1000</v>
      </c>
      <c r="Q200" s="13"/>
      <c r="R200" s="104">
        <v>24.814599999999999</v>
      </c>
      <c r="S200" s="46" t="s">
        <v>27</v>
      </c>
      <c r="T200" s="104" t="s">
        <v>28</v>
      </c>
      <c r="U200" s="100" t="s">
        <v>1035</v>
      </c>
      <c r="V200" s="13"/>
      <c r="W200" s="104">
        <v>9.5602999999999998</v>
      </c>
      <c r="X200" s="46" t="s">
        <v>27</v>
      </c>
      <c r="Y200" s="100" t="s">
        <v>987</v>
      </c>
      <c r="Z200" s="13"/>
      <c r="AA200" s="104">
        <v>84</v>
      </c>
      <c r="AB200" s="53"/>
      <c r="AC200" s="104">
        <v>80.7</v>
      </c>
      <c r="AD200" s="53"/>
      <c r="AE200" s="104">
        <v>79.099999999999994</v>
      </c>
      <c r="AF200" s="101"/>
      <c r="AG200" s="100" t="s">
        <v>1187</v>
      </c>
      <c r="AH200" s="50"/>
      <c r="AI200" s="46">
        <v>1.4057696072502299</v>
      </c>
      <c r="AJ200" s="51"/>
      <c r="AK200" s="104">
        <v>2.2333333333333334</v>
      </c>
      <c r="AL200" s="101"/>
      <c r="AM200" s="106">
        <v>9.9833333333333325</v>
      </c>
      <c r="AN200" s="53"/>
      <c r="AO200" s="106">
        <v>3.75</v>
      </c>
      <c r="AP200" s="53"/>
      <c r="AQ200" s="106">
        <v>12.416666666666666</v>
      </c>
      <c r="AR200" s="51"/>
      <c r="AS200" s="104">
        <v>6.9444444444444446</v>
      </c>
      <c r="AT200" s="62"/>
      <c r="AU200" s="104">
        <v>93.055555555555557</v>
      </c>
      <c r="AV200" s="101"/>
      <c r="AW200" s="107">
        <v>8200</v>
      </c>
    </row>
    <row r="201" spans="1:49" s="54" customFormat="1" ht="15.75" customHeight="1" x14ac:dyDescent="0.2">
      <c r="A201" s="8" t="s">
        <v>593</v>
      </c>
      <c r="B201" s="8" t="s">
        <v>594</v>
      </c>
      <c r="D201" s="108">
        <v>11.7105</v>
      </c>
      <c r="E201" s="46" t="s">
        <v>27</v>
      </c>
      <c r="F201" s="104" t="s">
        <v>28</v>
      </c>
      <c r="G201" s="86" t="s">
        <v>978</v>
      </c>
      <c r="H201" s="13"/>
      <c r="I201" s="111">
        <v>0.53337999999999997</v>
      </c>
      <c r="J201" s="46" t="s">
        <v>27</v>
      </c>
      <c r="K201" s="104" t="s">
        <v>28</v>
      </c>
      <c r="L201" s="47"/>
      <c r="M201" s="104">
        <v>7.2276999999999996</v>
      </c>
      <c r="N201" s="46" t="s">
        <v>29</v>
      </c>
      <c r="O201" s="104" t="s">
        <v>28</v>
      </c>
      <c r="P201" s="100" t="s">
        <v>989</v>
      </c>
      <c r="Q201" s="13"/>
      <c r="R201" s="106">
        <v>18.7104</v>
      </c>
      <c r="S201" s="46" t="s">
        <v>26</v>
      </c>
      <c r="T201" s="106" t="s">
        <v>30</v>
      </c>
      <c r="U201" s="100" t="s">
        <v>982</v>
      </c>
      <c r="V201" s="13"/>
      <c r="W201" s="104">
        <v>8.2225999999999999</v>
      </c>
      <c r="X201" s="46" t="s">
        <v>27</v>
      </c>
      <c r="Y201" s="100" t="s">
        <v>1015</v>
      </c>
      <c r="Z201" s="13"/>
      <c r="AA201" s="46" t="s">
        <v>1057</v>
      </c>
      <c r="AB201" s="53"/>
      <c r="AC201" s="46" t="s">
        <v>1057</v>
      </c>
      <c r="AD201" s="53"/>
      <c r="AE201" s="46" t="s">
        <v>1057</v>
      </c>
      <c r="AF201" s="101"/>
      <c r="AG201" s="100" t="s">
        <v>1187</v>
      </c>
      <c r="AH201" s="50"/>
      <c r="AI201" s="46">
        <v>0.97040251386726994</v>
      </c>
      <c r="AJ201" s="51"/>
      <c r="AK201" s="108">
        <v>2.4666666666666668</v>
      </c>
      <c r="AL201" s="101"/>
      <c r="AM201" s="108">
        <v>14.683333333333334</v>
      </c>
      <c r="AN201" s="53"/>
      <c r="AO201" s="104">
        <v>3.8166666666666669</v>
      </c>
      <c r="AP201" s="53"/>
      <c r="AQ201" s="104">
        <v>14.916666666666666</v>
      </c>
      <c r="AR201" s="51"/>
      <c r="AS201" s="104">
        <v>10.559006211180124</v>
      </c>
      <c r="AT201" s="62"/>
      <c r="AU201" s="104">
        <v>89.440993788819881</v>
      </c>
      <c r="AV201" s="101"/>
      <c r="AW201" s="105">
        <v>10000</v>
      </c>
    </row>
    <row r="202" spans="1:49" s="54" customFormat="1" x14ac:dyDescent="0.2">
      <c r="A202" s="8"/>
      <c r="B202" s="8"/>
      <c r="D202" s="82"/>
      <c r="E202" s="46"/>
      <c r="F202" s="83"/>
      <c r="G202" s="72"/>
      <c r="H202" s="13"/>
      <c r="I202" s="68"/>
      <c r="J202" s="46"/>
      <c r="K202" s="73"/>
      <c r="L202" s="47"/>
      <c r="M202" s="82"/>
      <c r="N202" s="46"/>
      <c r="O202" s="46"/>
      <c r="P202" s="72"/>
      <c r="Q202" s="48"/>
      <c r="R202" s="82"/>
      <c r="S202" s="46"/>
      <c r="T202" s="46"/>
      <c r="U202" s="72"/>
      <c r="V202" s="48"/>
      <c r="W202" s="52"/>
      <c r="X202" s="48"/>
      <c r="Y202" s="11"/>
      <c r="Z202" s="48"/>
      <c r="AA202" s="46"/>
      <c r="AB202" s="46"/>
      <c r="AC202" s="72"/>
      <c r="AD202" s="48"/>
      <c r="AE202" s="46"/>
      <c r="AF202" s="53"/>
      <c r="AG202" s="46"/>
      <c r="AH202" s="53"/>
      <c r="AI202" s="46"/>
      <c r="AJ202" s="48"/>
      <c r="AK202" s="49"/>
      <c r="AL202" s="50"/>
      <c r="AM202" s="49"/>
      <c r="AN202" s="51"/>
      <c r="AO202" s="46"/>
      <c r="AP202" s="48"/>
      <c r="AQ202" s="46"/>
      <c r="AR202" s="53"/>
      <c r="AS202" s="46"/>
      <c r="AT202" s="53"/>
      <c r="AU202" s="46"/>
      <c r="AV202" s="51"/>
      <c r="AW202" s="49"/>
    </row>
    <row r="203" spans="1:49" s="36" customFormat="1" ht="25.5" x14ac:dyDescent="0.2">
      <c r="A203" s="74"/>
      <c r="B203" s="84" t="s">
        <v>960</v>
      </c>
      <c r="C203" s="21"/>
      <c r="D203" s="76"/>
      <c r="E203" s="76"/>
      <c r="F203" s="76"/>
      <c r="G203" s="76"/>
      <c r="H203" s="77"/>
      <c r="I203" s="76"/>
      <c r="J203" s="76"/>
      <c r="K203" s="76"/>
      <c r="L203" s="78"/>
      <c r="M203" s="76"/>
      <c r="N203" s="76"/>
      <c r="O203" s="76"/>
      <c r="P203" s="76"/>
      <c r="Q203" s="77"/>
      <c r="R203" s="76"/>
      <c r="S203" s="76"/>
      <c r="T203" s="79"/>
      <c r="U203" s="79"/>
      <c r="V203" s="80"/>
      <c r="W203" s="79"/>
      <c r="X203" s="21"/>
      <c r="Y203" s="79"/>
      <c r="Z203" s="21"/>
      <c r="AA203" s="79"/>
      <c r="AB203" s="76"/>
      <c r="AC203" s="79"/>
      <c r="AD203" s="21"/>
      <c r="AE203" s="79"/>
      <c r="AF203" s="21"/>
      <c r="AG203" s="81"/>
      <c r="AH203" s="21"/>
      <c r="AI203" s="81"/>
      <c r="AJ203" s="21"/>
      <c r="AK203" s="81"/>
      <c r="AM203" s="81"/>
      <c r="AO203" s="81"/>
      <c r="AQ203" s="81"/>
      <c r="AS203" s="81"/>
      <c r="AU203" s="81"/>
      <c r="AW203" s="81"/>
    </row>
    <row r="204" spans="1:49" s="54" customFormat="1" ht="15.75" customHeight="1" x14ac:dyDescent="0.2">
      <c r="A204" s="8" t="s">
        <v>37</v>
      </c>
      <c r="B204" s="8" t="s">
        <v>38</v>
      </c>
      <c r="D204" s="108">
        <v>12.444900000000001</v>
      </c>
      <c r="E204" s="46" t="s">
        <v>27</v>
      </c>
      <c r="F204" s="108" t="s">
        <v>966</v>
      </c>
      <c r="G204" s="86" t="s">
        <v>1020</v>
      </c>
      <c r="H204" s="13"/>
      <c r="I204" s="111">
        <v>0.47409000000000001</v>
      </c>
      <c r="J204" s="46" t="s">
        <v>26</v>
      </c>
      <c r="K204" s="104" t="s">
        <v>28</v>
      </c>
      <c r="L204" s="47"/>
      <c r="M204" s="104">
        <v>7.6329000000000002</v>
      </c>
      <c r="N204" s="46" t="s">
        <v>29</v>
      </c>
      <c r="O204" s="106" t="s">
        <v>30</v>
      </c>
      <c r="P204" s="100" t="s">
        <v>977</v>
      </c>
      <c r="Q204" s="13"/>
      <c r="R204" s="104">
        <v>25.956499999999998</v>
      </c>
      <c r="S204" s="46" t="s">
        <v>27</v>
      </c>
      <c r="T204" s="104" t="s">
        <v>28</v>
      </c>
      <c r="U204" s="100" t="s">
        <v>1122</v>
      </c>
      <c r="V204" s="13"/>
      <c r="W204" s="104">
        <v>10.0984</v>
      </c>
      <c r="X204" s="46" t="s">
        <v>26</v>
      </c>
      <c r="Y204" s="100" t="s">
        <v>1021</v>
      </c>
      <c r="Z204" s="13"/>
      <c r="AA204" s="46" t="s">
        <v>1057</v>
      </c>
      <c r="AB204" s="53"/>
      <c r="AC204" s="46" t="s">
        <v>1057</v>
      </c>
      <c r="AD204" s="53"/>
      <c r="AE204" s="46" t="s">
        <v>1057</v>
      </c>
      <c r="AF204" s="101"/>
      <c r="AG204" s="100" t="s">
        <v>1187</v>
      </c>
      <c r="AH204" s="50"/>
      <c r="AI204" s="46">
        <v>1.0913506638764401</v>
      </c>
      <c r="AJ204" s="51"/>
      <c r="AK204" s="104">
        <v>2.1833333333333331</v>
      </c>
      <c r="AL204" s="101"/>
      <c r="AM204" s="104">
        <v>13.9</v>
      </c>
      <c r="AN204" s="53"/>
      <c r="AO204" s="46" t="s">
        <v>1057</v>
      </c>
      <c r="AP204" s="53"/>
      <c r="AQ204" s="46" t="s">
        <v>1057</v>
      </c>
      <c r="AR204" s="51"/>
      <c r="AS204" s="104">
        <v>8.2191780821917799</v>
      </c>
      <c r="AT204" s="62"/>
      <c r="AU204" s="104">
        <v>91.780821917808225</v>
      </c>
      <c r="AV204" s="101"/>
      <c r="AW204" s="105">
        <v>9900</v>
      </c>
    </row>
    <row r="205" spans="1:49" s="54" customFormat="1" ht="15.75" customHeight="1" x14ac:dyDescent="0.2">
      <c r="A205" s="8" t="s">
        <v>71</v>
      </c>
      <c r="B205" s="8" t="s">
        <v>72</v>
      </c>
      <c r="D205" s="106">
        <v>7.6810999999999998</v>
      </c>
      <c r="E205" s="46" t="s">
        <v>26</v>
      </c>
      <c r="F205" s="106" t="s">
        <v>30</v>
      </c>
      <c r="G205" s="86" t="s">
        <v>1031</v>
      </c>
      <c r="H205" s="13"/>
      <c r="I205" s="111">
        <v>0.42337000000000002</v>
      </c>
      <c r="J205" s="46" t="s">
        <v>29</v>
      </c>
      <c r="K205" s="104" t="s">
        <v>28</v>
      </c>
      <c r="L205" s="47"/>
      <c r="M205" s="106">
        <v>4.5361000000000002</v>
      </c>
      <c r="N205" s="46" t="s">
        <v>27</v>
      </c>
      <c r="O205" s="106" t="s">
        <v>30</v>
      </c>
      <c r="P205" s="100" t="s">
        <v>1016</v>
      </c>
      <c r="Q205" s="13"/>
      <c r="R205" s="106">
        <v>13.850199999999999</v>
      </c>
      <c r="S205" s="46" t="s">
        <v>26</v>
      </c>
      <c r="T205" s="106" t="s">
        <v>30</v>
      </c>
      <c r="U205" s="100" t="s">
        <v>1009</v>
      </c>
      <c r="V205" s="13"/>
      <c r="W205" s="106">
        <v>6.8952999999999998</v>
      </c>
      <c r="X205" s="46" t="s">
        <v>26</v>
      </c>
      <c r="Y205" s="100" t="s">
        <v>1004</v>
      </c>
      <c r="Z205" s="13"/>
      <c r="AA205" s="104">
        <v>85.8</v>
      </c>
      <c r="AB205" s="53"/>
      <c r="AC205" s="104">
        <v>83.3</v>
      </c>
      <c r="AD205" s="53"/>
      <c r="AE205" s="106">
        <v>84.4</v>
      </c>
      <c r="AF205" s="101"/>
      <c r="AG205" s="100" t="s">
        <v>1187</v>
      </c>
      <c r="AH205" s="50"/>
      <c r="AI205" s="46">
        <v>5.4593247160765497</v>
      </c>
      <c r="AJ205" s="51"/>
      <c r="AK205" s="106">
        <v>1.5833333333333333</v>
      </c>
      <c r="AL205" s="101"/>
      <c r="AM205" s="104">
        <v>13.3</v>
      </c>
      <c r="AN205" s="53"/>
      <c r="AO205" s="108">
        <v>4.0666666666666664</v>
      </c>
      <c r="AP205" s="53"/>
      <c r="AQ205" s="108">
        <v>21.533333333333335</v>
      </c>
      <c r="AR205" s="51"/>
      <c r="AS205" s="108">
        <v>0</v>
      </c>
      <c r="AT205" s="62"/>
      <c r="AU205" s="108">
        <v>100</v>
      </c>
      <c r="AV205" s="101"/>
      <c r="AW205" s="107">
        <v>7900</v>
      </c>
    </row>
    <row r="206" spans="1:49" s="54" customFormat="1" ht="15.75" customHeight="1" x14ac:dyDescent="0.2">
      <c r="A206" s="8" t="s">
        <v>81</v>
      </c>
      <c r="B206" s="8" t="s">
        <v>82</v>
      </c>
      <c r="D206" s="104">
        <v>11.1325</v>
      </c>
      <c r="E206" s="46" t="s">
        <v>29</v>
      </c>
      <c r="F206" s="104" t="s">
        <v>28</v>
      </c>
      <c r="G206" s="86" t="s">
        <v>1024</v>
      </c>
      <c r="H206" s="13"/>
      <c r="I206" s="112">
        <v>0.78498999999999997</v>
      </c>
      <c r="J206" s="46" t="s">
        <v>26</v>
      </c>
      <c r="K206" s="104" t="s">
        <v>28</v>
      </c>
      <c r="L206" s="47"/>
      <c r="M206" s="106">
        <v>6.2084999999999999</v>
      </c>
      <c r="N206" s="46" t="s">
        <v>27</v>
      </c>
      <c r="O206" s="106" t="s">
        <v>30</v>
      </c>
      <c r="P206" s="100" t="s">
        <v>968</v>
      </c>
      <c r="Q206" s="13"/>
      <c r="R206" s="104">
        <v>19.410499999999999</v>
      </c>
      <c r="S206" s="46" t="s">
        <v>27</v>
      </c>
      <c r="T206" s="104" t="s">
        <v>28</v>
      </c>
      <c r="U206" s="100" t="s">
        <v>1124</v>
      </c>
      <c r="V206" s="13"/>
      <c r="W206" s="104">
        <v>9.4918999999999993</v>
      </c>
      <c r="X206" s="46" t="s">
        <v>27</v>
      </c>
      <c r="Y206" s="100" t="s">
        <v>1144</v>
      </c>
      <c r="Z206" s="13"/>
      <c r="AA206" s="46" t="s">
        <v>1057</v>
      </c>
      <c r="AB206" s="53"/>
      <c r="AC206" s="46" t="s">
        <v>1057</v>
      </c>
      <c r="AD206" s="53"/>
      <c r="AE206" s="46" t="s">
        <v>1057</v>
      </c>
      <c r="AF206" s="101"/>
      <c r="AG206" s="100" t="s">
        <v>1187</v>
      </c>
      <c r="AH206" s="50"/>
      <c r="AI206" s="46">
        <v>1.78185933263428</v>
      </c>
      <c r="AJ206" s="51"/>
      <c r="AK206" s="108">
        <v>2.4</v>
      </c>
      <c r="AL206" s="101"/>
      <c r="AM206" s="108">
        <v>15.85</v>
      </c>
      <c r="AN206" s="53"/>
      <c r="AO206" s="104">
        <v>3.8166666666666669</v>
      </c>
      <c r="AP206" s="53"/>
      <c r="AQ206" s="104">
        <v>15.5</v>
      </c>
      <c r="AR206" s="51"/>
      <c r="AS206" s="108">
        <v>0</v>
      </c>
      <c r="AT206" s="62"/>
      <c r="AU206" s="108">
        <v>100</v>
      </c>
      <c r="AV206" s="101"/>
      <c r="AW206" s="105">
        <v>11600</v>
      </c>
    </row>
    <row r="207" spans="1:49" s="54" customFormat="1" ht="15.75" customHeight="1" x14ac:dyDescent="0.2">
      <c r="A207" s="8" t="s">
        <v>85</v>
      </c>
      <c r="B207" s="8" t="s">
        <v>86</v>
      </c>
      <c r="D207" s="108">
        <v>12.947699999999999</v>
      </c>
      <c r="E207" s="46" t="s">
        <v>27</v>
      </c>
      <c r="F207" s="108" t="s">
        <v>966</v>
      </c>
      <c r="G207" s="86" t="s">
        <v>969</v>
      </c>
      <c r="H207" s="13"/>
      <c r="I207" s="112">
        <v>0.77405000000000002</v>
      </c>
      <c r="J207" s="46" t="s">
        <v>26</v>
      </c>
      <c r="K207" s="104" t="s">
        <v>28</v>
      </c>
      <c r="L207" s="47"/>
      <c r="M207" s="104">
        <v>9.2886000000000006</v>
      </c>
      <c r="N207" s="46" t="s">
        <v>29</v>
      </c>
      <c r="O207" s="106" t="s">
        <v>30</v>
      </c>
      <c r="P207" s="100" t="s">
        <v>1043</v>
      </c>
      <c r="Q207" s="13"/>
      <c r="R207" s="108">
        <v>35.008099999999999</v>
      </c>
      <c r="S207" s="46" t="s">
        <v>27</v>
      </c>
      <c r="T207" s="108" t="s">
        <v>966</v>
      </c>
      <c r="U207" s="100" t="s">
        <v>1113</v>
      </c>
      <c r="V207" s="13"/>
      <c r="W207" s="104">
        <v>8.8315000000000001</v>
      </c>
      <c r="X207" s="46" t="s">
        <v>27</v>
      </c>
      <c r="Y207" s="100" t="s">
        <v>1018</v>
      </c>
      <c r="Z207" s="13"/>
      <c r="AA207" s="46" t="s">
        <v>1057</v>
      </c>
      <c r="AB207" s="53"/>
      <c r="AC207" s="46" t="s">
        <v>1057</v>
      </c>
      <c r="AD207" s="53"/>
      <c r="AE207" s="46" t="s">
        <v>1057</v>
      </c>
      <c r="AF207" s="101"/>
      <c r="AG207" s="100" t="s">
        <v>1187</v>
      </c>
      <c r="AH207" s="50"/>
      <c r="AI207" s="46">
        <v>0.98004276761915998</v>
      </c>
      <c r="AJ207" s="51"/>
      <c r="AK207" s="108">
        <v>2.75</v>
      </c>
      <c r="AL207" s="101"/>
      <c r="AM207" s="108">
        <v>15.483333333333333</v>
      </c>
      <c r="AN207" s="53"/>
      <c r="AO207" s="106">
        <v>3.7166666666666668</v>
      </c>
      <c r="AP207" s="53"/>
      <c r="AQ207" s="104">
        <v>16.899999999999999</v>
      </c>
      <c r="AR207" s="51"/>
      <c r="AS207" s="104">
        <v>6.2893081761006293</v>
      </c>
      <c r="AT207" s="62"/>
      <c r="AU207" s="104">
        <v>93.710691823899367</v>
      </c>
      <c r="AV207" s="101"/>
      <c r="AW207" s="105">
        <v>11000</v>
      </c>
    </row>
    <row r="208" spans="1:49" s="54" customFormat="1" ht="15.75" customHeight="1" x14ac:dyDescent="0.2">
      <c r="A208" s="8" t="s">
        <v>92</v>
      </c>
      <c r="B208" s="8" t="s">
        <v>93</v>
      </c>
      <c r="D208" s="104">
        <v>11.2643</v>
      </c>
      <c r="E208" s="46" t="s">
        <v>29</v>
      </c>
      <c r="F208" s="108" t="s">
        <v>966</v>
      </c>
      <c r="G208" s="86" t="s">
        <v>981</v>
      </c>
      <c r="H208" s="13"/>
      <c r="I208" s="112">
        <v>0.63619000000000003</v>
      </c>
      <c r="J208" s="46" t="s">
        <v>27</v>
      </c>
      <c r="K208" s="108" t="s">
        <v>966</v>
      </c>
      <c r="L208" s="47"/>
      <c r="M208" s="108">
        <v>12.78</v>
      </c>
      <c r="N208" s="46" t="s">
        <v>27</v>
      </c>
      <c r="O208" s="108" t="s">
        <v>966</v>
      </c>
      <c r="P208" s="100" t="s">
        <v>1069</v>
      </c>
      <c r="Q208" s="13"/>
      <c r="R208" s="108">
        <v>30.3127</v>
      </c>
      <c r="S208" s="46" t="s">
        <v>27</v>
      </c>
      <c r="T208" s="108" t="s">
        <v>966</v>
      </c>
      <c r="U208" s="100" t="s">
        <v>986</v>
      </c>
      <c r="V208" s="13"/>
      <c r="W208" s="104">
        <v>9.0564999999999998</v>
      </c>
      <c r="X208" s="46" t="s">
        <v>27</v>
      </c>
      <c r="Y208" s="100" t="s">
        <v>996</v>
      </c>
      <c r="Z208" s="13"/>
      <c r="AA208" s="46" t="s">
        <v>1057</v>
      </c>
      <c r="AB208" s="53"/>
      <c r="AC208" s="46" t="s">
        <v>1057</v>
      </c>
      <c r="AD208" s="53"/>
      <c r="AE208" s="46" t="s">
        <v>1057</v>
      </c>
      <c r="AF208" s="101"/>
      <c r="AG208" s="100" t="s">
        <v>1187</v>
      </c>
      <c r="AH208" s="50"/>
      <c r="AI208" s="46">
        <v>2.0583427066623199</v>
      </c>
      <c r="AJ208" s="51"/>
      <c r="AK208" s="106">
        <v>1.3166666666666667</v>
      </c>
      <c r="AL208" s="101"/>
      <c r="AM208" s="106">
        <v>9.3333333333333339</v>
      </c>
      <c r="AN208" s="53"/>
      <c r="AO208" s="108">
        <v>4.083333333333333</v>
      </c>
      <c r="AP208" s="53"/>
      <c r="AQ208" s="104">
        <v>15.166666666666666</v>
      </c>
      <c r="AR208" s="51"/>
      <c r="AS208" s="104">
        <v>8.6206896551724146</v>
      </c>
      <c r="AT208" s="62"/>
      <c r="AU208" s="104">
        <v>91.379310344827587</v>
      </c>
      <c r="AV208" s="101"/>
      <c r="AW208" s="109">
        <v>13000</v>
      </c>
    </row>
    <row r="209" spans="1:49" s="54" customFormat="1" ht="15.75" customHeight="1" x14ac:dyDescent="0.2">
      <c r="A209" s="8" t="s">
        <v>94</v>
      </c>
      <c r="B209" s="8" t="s">
        <v>95</v>
      </c>
      <c r="D209" s="108">
        <v>12.692500000000001</v>
      </c>
      <c r="E209" s="46" t="s">
        <v>27</v>
      </c>
      <c r="F209" s="104" t="s">
        <v>28</v>
      </c>
      <c r="G209" s="86" t="s">
        <v>981</v>
      </c>
      <c r="H209" s="13"/>
      <c r="I209" s="112">
        <v>0.72116000000000002</v>
      </c>
      <c r="J209" s="46" t="s">
        <v>26</v>
      </c>
      <c r="K209" s="104" t="s">
        <v>28</v>
      </c>
      <c r="L209" s="47"/>
      <c r="M209" s="104">
        <v>9.2668999999999997</v>
      </c>
      <c r="N209" s="46" t="s">
        <v>26</v>
      </c>
      <c r="O209" s="104" t="s">
        <v>28</v>
      </c>
      <c r="P209" s="100" t="s">
        <v>990</v>
      </c>
      <c r="Q209" s="13"/>
      <c r="R209" s="108">
        <v>33.606200000000001</v>
      </c>
      <c r="S209" s="46" t="s">
        <v>27</v>
      </c>
      <c r="T209" s="108" t="s">
        <v>966</v>
      </c>
      <c r="U209" s="100" t="s">
        <v>1124</v>
      </c>
      <c r="V209" s="13"/>
      <c r="W209" s="104">
        <v>10.9621</v>
      </c>
      <c r="X209" s="46" t="s">
        <v>26</v>
      </c>
      <c r="Y209" s="100" t="s">
        <v>1074</v>
      </c>
      <c r="Z209" s="13"/>
      <c r="AA209" s="46" t="s">
        <v>1057</v>
      </c>
      <c r="AB209" s="53"/>
      <c r="AC209" s="46" t="s">
        <v>1057</v>
      </c>
      <c r="AD209" s="53"/>
      <c r="AE209" s="46" t="s">
        <v>1057</v>
      </c>
      <c r="AF209" s="101"/>
      <c r="AG209" s="100" t="s">
        <v>1187</v>
      </c>
      <c r="AH209" s="50"/>
      <c r="AI209" s="46">
        <v>2.6270590901588098</v>
      </c>
      <c r="AJ209" s="51"/>
      <c r="AK209" s="108">
        <v>2.7333333333333334</v>
      </c>
      <c r="AL209" s="101"/>
      <c r="AM209" s="104">
        <v>13.083333333333334</v>
      </c>
      <c r="AN209" s="53"/>
      <c r="AO209" s="104">
        <v>3.8333333333333335</v>
      </c>
      <c r="AP209" s="53"/>
      <c r="AQ209" s="104">
        <v>16.283333333333335</v>
      </c>
      <c r="AR209" s="51"/>
      <c r="AS209" s="104">
        <v>5.5785123966942152</v>
      </c>
      <c r="AT209" s="62"/>
      <c r="AU209" s="104">
        <v>94.421487603305792</v>
      </c>
      <c r="AV209" s="101"/>
      <c r="AW209" s="109">
        <v>14000</v>
      </c>
    </row>
    <row r="210" spans="1:49" s="54" customFormat="1" ht="15.75" customHeight="1" x14ac:dyDescent="0.2">
      <c r="A210" s="8" t="s">
        <v>102</v>
      </c>
      <c r="B210" s="8" t="s">
        <v>103</v>
      </c>
      <c r="D210" s="104">
        <v>8.9034999999999993</v>
      </c>
      <c r="E210" s="46" t="s">
        <v>26</v>
      </c>
      <c r="F210" s="106" t="s">
        <v>30</v>
      </c>
      <c r="G210" s="86" t="s">
        <v>982</v>
      </c>
      <c r="H210" s="13"/>
      <c r="I210" s="111">
        <v>0.58574999999999999</v>
      </c>
      <c r="J210" s="46" t="s">
        <v>26</v>
      </c>
      <c r="K210" s="104" t="s">
        <v>28</v>
      </c>
      <c r="L210" s="47"/>
      <c r="M210" s="106">
        <v>6.6776</v>
      </c>
      <c r="N210" s="46" t="s">
        <v>29</v>
      </c>
      <c r="O210" s="104" t="s">
        <v>28</v>
      </c>
      <c r="P210" s="100" t="s">
        <v>970</v>
      </c>
      <c r="Q210" s="13"/>
      <c r="R210" s="104">
        <v>19.857099999999999</v>
      </c>
      <c r="S210" s="46" t="s">
        <v>26</v>
      </c>
      <c r="T210" s="108" t="s">
        <v>966</v>
      </c>
      <c r="U210" s="100" t="s">
        <v>1110</v>
      </c>
      <c r="V210" s="13"/>
      <c r="W210" s="106">
        <v>6.7950999999999997</v>
      </c>
      <c r="X210" s="46" t="s">
        <v>27</v>
      </c>
      <c r="Y210" s="100" t="s">
        <v>1130</v>
      </c>
      <c r="Z210" s="13"/>
      <c r="AA210" s="106">
        <v>90.1</v>
      </c>
      <c r="AB210" s="53"/>
      <c r="AC210" s="106">
        <v>87.6</v>
      </c>
      <c r="AD210" s="53"/>
      <c r="AE210" s="104">
        <v>80.8</v>
      </c>
      <c r="AF210" s="101"/>
      <c r="AG210" s="100" t="s">
        <v>1187</v>
      </c>
      <c r="AH210" s="50"/>
      <c r="AI210" s="46">
        <v>1.6407675037016001</v>
      </c>
      <c r="AJ210" s="51"/>
      <c r="AK210" s="104">
        <v>2</v>
      </c>
      <c r="AL210" s="101"/>
      <c r="AM210" s="104">
        <v>11.616666666666667</v>
      </c>
      <c r="AN210" s="53"/>
      <c r="AO210" s="108">
        <v>4.0666666666666664</v>
      </c>
      <c r="AP210" s="53"/>
      <c r="AQ210" s="108">
        <v>26.783333333333335</v>
      </c>
      <c r="AR210" s="51"/>
      <c r="AS210" s="108">
        <v>4.3927648578811365</v>
      </c>
      <c r="AT210" s="62"/>
      <c r="AU210" s="108">
        <v>95.607235142118867</v>
      </c>
      <c r="AV210" s="101"/>
      <c r="AW210" s="105">
        <v>11400</v>
      </c>
    </row>
    <row r="211" spans="1:49" s="54" customFormat="1" ht="15.75" customHeight="1" x14ac:dyDescent="0.2">
      <c r="A211" s="8" t="s">
        <v>104</v>
      </c>
      <c r="B211" s="8" t="s">
        <v>105</v>
      </c>
      <c r="D211" s="108">
        <v>12.1355</v>
      </c>
      <c r="E211" s="46" t="s">
        <v>27</v>
      </c>
      <c r="F211" s="104" t="s">
        <v>28</v>
      </c>
      <c r="G211" s="86" t="s">
        <v>988</v>
      </c>
      <c r="H211" s="13"/>
      <c r="I211" s="110">
        <v>0.35103000000000001</v>
      </c>
      <c r="J211" s="46" t="s">
        <v>26</v>
      </c>
      <c r="K211" s="106" t="s">
        <v>30</v>
      </c>
      <c r="L211" s="47"/>
      <c r="M211" s="108">
        <v>11.508699999999999</v>
      </c>
      <c r="N211" s="46" t="s">
        <v>27</v>
      </c>
      <c r="O211" s="104" t="s">
        <v>28</v>
      </c>
      <c r="P211" s="100" t="s">
        <v>984</v>
      </c>
      <c r="Q211" s="13"/>
      <c r="R211" s="104">
        <v>23.418500000000002</v>
      </c>
      <c r="S211" s="46" t="s">
        <v>26</v>
      </c>
      <c r="T211" s="106" t="s">
        <v>30</v>
      </c>
      <c r="U211" s="100" t="s">
        <v>1009</v>
      </c>
      <c r="V211" s="13"/>
      <c r="W211" s="104">
        <v>9.3024000000000004</v>
      </c>
      <c r="X211" s="46" t="s">
        <v>26</v>
      </c>
      <c r="Y211" s="100" t="s">
        <v>1013</v>
      </c>
      <c r="Z211" s="13"/>
      <c r="AA211" s="46" t="s">
        <v>1057</v>
      </c>
      <c r="AB211" s="53"/>
      <c r="AC211" s="46" t="s">
        <v>1057</v>
      </c>
      <c r="AD211" s="53"/>
      <c r="AE211" s="46" t="s">
        <v>1057</v>
      </c>
      <c r="AF211" s="101"/>
      <c r="AG211" s="100" t="s">
        <v>1187</v>
      </c>
      <c r="AH211" s="50"/>
      <c r="AI211" s="46">
        <v>0.75230352693450997</v>
      </c>
      <c r="AJ211" s="51"/>
      <c r="AK211" s="108">
        <v>2.5833333333333335</v>
      </c>
      <c r="AL211" s="101"/>
      <c r="AM211" s="104">
        <v>12.25</v>
      </c>
      <c r="AN211" s="53"/>
      <c r="AO211" s="46" t="s">
        <v>1057</v>
      </c>
      <c r="AP211" s="53"/>
      <c r="AQ211" s="46" t="s">
        <v>1057</v>
      </c>
      <c r="AR211" s="51"/>
      <c r="AS211" s="108">
        <v>4.6357615894039732</v>
      </c>
      <c r="AT211" s="62"/>
      <c r="AU211" s="108">
        <v>95.36423841059603</v>
      </c>
      <c r="AV211" s="101"/>
      <c r="AW211" s="105">
        <v>10300</v>
      </c>
    </row>
    <row r="212" spans="1:49" s="54" customFormat="1" ht="15.75" customHeight="1" x14ac:dyDescent="0.2">
      <c r="A212" s="8" t="s">
        <v>116</v>
      </c>
      <c r="B212" s="8" t="s">
        <v>117</v>
      </c>
      <c r="D212" s="104">
        <v>10.0535</v>
      </c>
      <c r="E212" s="46" t="s">
        <v>27</v>
      </c>
      <c r="F212" s="104" t="s">
        <v>28</v>
      </c>
      <c r="G212" s="86" t="s">
        <v>1000</v>
      </c>
      <c r="H212" s="13"/>
      <c r="I212" s="112">
        <v>0.66607000000000005</v>
      </c>
      <c r="J212" s="46" t="s">
        <v>29</v>
      </c>
      <c r="K212" s="104" t="s">
        <v>28</v>
      </c>
      <c r="L212" s="47"/>
      <c r="M212" s="108">
        <v>14.4038</v>
      </c>
      <c r="N212" s="46" t="s">
        <v>27</v>
      </c>
      <c r="O212" s="104" t="s">
        <v>28</v>
      </c>
      <c r="P212" s="100" t="s">
        <v>985</v>
      </c>
      <c r="Q212" s="13"/>
      <c r="R212" s="104">
        <v>27.974900000000002</v>
      </c>
      <c r="S212" s="46" t="s">
        <v>27</v>
      </c>
      <c r="T212" s="104" t="s">
        <v>28</v>
      </c>
      <c r="U212" s="100" t="s">
        <v>1129</v>
      </c>
      <c r="V212" s="13"/>
      <c r="W212" s="104">
        <v>10.803000000000001</v>
      </c>
      <c r="X212" s="46" t="s">
        <v>29</v>
      </c>
      <c r="Y212" s="100" t="s">
        <v>995</v>
      </c>
      <c r="Z212" s="13"/>
      <c r="AA212" s="104">
        <v>78.2</v>
      </c>
      <c r="AB212" s="53"/>
      <c r="AC212" s="104">
        <v>81.2</v>
      </c>
      <c r="AD212" s="53"/>
      <c r="AE212" s="104">
        <v>76.3</v>
      </c>
      <c r="AF212" s="101"/>
      <c r="AG212" s="100" t="s">
        <v>1187</v>
      </c>
      <c r="AH212" s="50"/>
      <c r="AI212" s="46">
        <v>1.6995623081292399</v>
      </c>
      <c r="AJ212" s="51"/>
      <c r="AK212" s="104">
        <v>2.35</v>
      </c>
      <c r="AL212" s="101"/>
      <c r="AM212" s="104">
        <v>11.616666666666667</v>
      </c>
      <c r="AN212" s="53"/>
      <c r="AO212" s="46" t="s">
        <v>1057</v>
      </c>
      <c r="AP212" s="53"/>
      <c r="AQ212" s="46" t="s">
        <v>1057</v>
      </c>
      <c r="AR212" s="51"/>
      <c r="AS212" s="108">
        <v>4.7619047619047619</v>
      </c>
      <c r="AT212" s="62"/>
      <c r="AU212" s="108">
        <v>95.238095238095227</v>
      </c>
      <c r="AV212" s="101"/>
      <c r="AW212" s="105">
        <v>11100</v>
      </c>
    </row>
    <row r="213" spans="1:49" s="54" customFormat="1" ht="15.75" customHeight="1" x14ac:dyDescent="0.2">
      <c r="A213" s="8" t="s">
        <v>120</v>
      </c>
      <c r="B213" s="8" t="s">
        <v>121</v>
      </c>
      <c r="D213" s="104">
        <v>9.6296999999999997</v>
      </c>
      <c r="E213" s="46" t="s">
        <v>27</v>
      </c>
      <c r="F213" s="106" t="s">
        <v>30</v>
      </c>
      <c r="G213" s="86" t="s">
        <v>967</v>
      </c>
      <c r="H213" s="13"/>
      <c r="I213" s="110">
        <v>0.30732999999999999</v>
      </c>
      <c r="J213" s="46" t="s">
        <v>26</v>
      </c>
      <c r="K213" s="106" t="s">
        <v>30</v>
      </c>
      <c r="L213" s="47"/>
      <c r="M213" s="104">
        <v>8.1954999999999991</v>
      </c>
      <c r="N213" s="46" t="s">
        <v>26</v>
      </c>
      <c r="O213" s="104" t="s">
        <v>28</v>
      </c>
      <c r="P213" s="100" t="s">
        <v>1071</v>
      </c>
      <c r="Q213" s="13"/>
      <c r="R213" s="104">
        <v>27.352399999999999</v>
      </c>
      <c r="S213" s="46" t="s">
        <v>26</v>
      </c>
      <c r="T213" s="108" t="s">
        <v>966</v>
      </c>
      <c r="U213" s="100" t="s">
        <v>144</v>
      </c>
      <c r="V213" s="13"/>
      <c r="W213" s="104">
        <v>8.0421999999999993</v>
      </c>
      <c r="X213" s="46" t="s">
        <v>27</v>
      </c>
      <c r="Y213" s="100" t="s">
        <v>1036</v>
      </c>
      <c r="Z213" s="13"/>
      <c r="AA213" s="46" t="s">
        <v>1057</v>
      </c>
      <c r="AB213" s="53"/>
      <c r="AC213" s="46" t="s">
        <v>1057</v>
      </c>
      <c r="AD213" s="53"/>
      <c r="AE213" s="46" t="s">
        <v>1057</v>
      </c>
      <c r="AF213" s="101"/>
      <c r="AG213" s="100" t="s">
        <v>1187</v>
      </c>
      <c r="AH213" s="50"/>
      <c r="AI213" s="46">
        <v>1.1795349812699401</v>
      </c>
      <c r="AJ213" s="51"/>
      <c r="AK213" s="104">
        <v>2.0499999999999998</v>
      </c>
      <c r="AL213" s="101"/>
      <c r="AM213" s="108">
        <v>17.783333333333335</v>
      </c>
      <c r="AN213" s="53"/>
      <c r="AO213" s="104">
        <v>3.8333333333333335</v>
      </c>
      <c r="AP213" s="53"/>
      <c r="AQ213" s="108">
        <v>22.683333333333334</v>
      </c>
      <c r="AR213" s="51"/>
      <c r="AS213" s="104">
        <v>5.6122448979591839</v>
      </c>
      <c r="AT213" s="62"/>
      <c r="AU213" s="104">
        <v>94.387755102040813</v>
      </c>
      <c r="AV213" s="101"/>
      <c r="AW213" s="105">
        <v>8900</v>
      </c>
    </row>
    <row r="214" spans="1:49" s="54" customFormat="1" ht="15.75" customHeight="1" x14ac:dyDescent="0.2">
      <c r="A214" s="8" t="s">
        <v>128</v>
      </c>
      <c r="B214" s="8" t="s">
        <v>129</v>
      </c>
      <c r="D214" s="106">
        <v>8.6001999999999992</v>
      </c>
      <c r="E214" s="46" t="s">
        <v>27</v>
      </c>
      <c r="F214" s="104" t="s">
        <v>28</v>
      </c>
      <c r="G214" s="86" t="s">
        <v>1005</v>
      </c>
      <c r="H214" s="13"/>
      <c r="I214" s="111">
        <v>0.53088000000000002</v>
      </c>
      <c r="J214" s="46" t="s">
        <v>29</v>
      </c>
      <c r="K214" s="104" t="s">
        <v>28</v>
      </c>
      <c r="L214" s="47"/>
      <c r="M214" s="104">
        <v>7.22</v>
      </c>
      <c r="N214" s="46" t="s">
        <v>29</v>
      </c>
      <c r="O214" s="104" t="s">
        <v>28</v>
      </c>
      <c r="P214" s="100" t="s">
        <v>989</v>
      </c>
      <c r="Q214" s="13"/>
      <c r="R214" s="106">
        <v>15.5017</v>
      </c>
      <c r="S214" s="46" t="s">
        <v>26</v>
      </c>
      <c r="T214" s="106" t="s">
        <v>30</v>
      </c>
      <c r="U214" s="100" t="s">
        <v>1130</v>
      </c>
      <c r="V214" s="13"/>
      <c r="W214" s="104">
        <v>9.8039000000000005</v>
      </c>
      <c r="X214" s="46" t="s">
        <v>27</v>
      </c>
      <c r="Y214" s="100" t="s">
        <v>1147</v>
      </c>
      <c r="Z214" s="13"/>
      <c r="AA214" s="104">
        <v>84</v>
      </c>
      <c r="AB214" s="53"/>
      <c r="AC214" s="104">
        <v>78.400000000000006</v>
      </c>
      <c r="AD214" s="53"/>
      <c r="AE214" s="104">
        <v>78.2</v>
      </c>
      <c r="AF214" s="101"/>
      <c r="AG214" s="100" t="s">
        <v>1187</v>
      </c>
      <c r="AH214" s="50"/>
      <c r="AI214" s="46">
        <v>2.5719405377867801</v>
      </c>
      <c r="AJ214" s="51"/>
      <c r="AK214" s="106">
        <v>1.6666666666666667</v>
      </c>
      <c r="AL214" s="101"/>
      <c r="AM214" s="106">
        <v>8.8833333333333329</v>
      </c>
      <c r="AN214" s="53"/>
      <c r="AO214" s="106">
        <v>3.6</v>
      </c>
      <c r="AP214" s="53"/>
      <c r="AQ214" s="108">
        <v>19.166666666666668</v>
      </c>
      <c r="AR214" s="51"/>
      <c r="AS214" s="104">
        <v>6.9444444444444446</v>
      </c>
      <c r="AT214" s="62"/>
      <c r="AU214" s="104">
        <v>93.055555555555557</v>
      </c>
      <c r="AV214" s="101"/>
      <c r="AW214" s="109">
        <v>12200</v>
      </c>
    </row>
    <row r="215" spans="1:49" s="54" customFormat="1" ht="15.75" customHeight="1" x14ac:dyDescent="0.2">
      <c r="A215" s="8" t="s">
        <v>136</v>
      </c>
      <c r="B215" s="8" t="s">
        <v>137</v>
      </c>
      <c r="D215" s="108">
        <v>13.273199999999999</v>
      </c>
      <c r="E215" s="46" t="s">
        <v>27</v>
      </c>
      <c r="F215" s="108" t="s">
        <v>966</v>
      </c>
      <c r="G215" s="86" t="s">
        <v>969</v>
      </c>
      <c r="H215" s="13"/>
      <c r="I215" s="112">
        <v>1.99742</v>
      </c>
      <c r="J215" s="46" t="s">
        <v>27</v>
      </c>
      <c r="K215" s="108" t="s">
        <v>966</v>
      </c>
      <c r="L215" s="47"/>
      <c r="M215" s="104">
        <v>8.5052000000000003</v>
      </c>
      <c r="N215" s="46" t="s">
        <v>29</v>
      </c>
      <c r="O215" s="106" t="s">
        <v>30</v>
      </c>
      <c r="P215" s="100" t="s">
        <v>988</v>
      </c>
      <c r="Q215" s="13"/>
      <c r="R215" s="108">
        <v>32.280900000000003</v>
      </c>
      <c r="S215" s="46" t="s">
        <v>27</v>
      </c>
      <c r="T215" s="108" t="s">
        <v>966</v>
      </c>
      <c r="U215" s="100" t="s">
        <v>967</v>
      </c>
      <c r="V215" s="13"/>
      <c r="W215" s="104">
        <v>8.8923000000000005</v>
      </c>
      <c r="X215" s="46" t="s">
        <v>26</v>
      </c>
      <c r="Y215" s="100" t="s">
        <v>1148</v>
      </c>
      <c r="Z215" s="13"/>
      <c r="AA215" s="106">
        <v>88.6</v>
      </c>
      <c r="AB215" s="53"/>
      <c r="AC215" s="106">
        <v>86.4</v>
      </c>
      <c r="AD215" s="53"/>
      <c r="AE215" s="104">
        <v>72.8</v>
      </c>
      <c r="AF215" s="101"/>
      <c r="AG215" s="100" t="s">
        <v>1187</v>
      </c>
      <c r="AH215" s="50"/>
      <c r="AI215" s="46">
        <v>2.3816766700335199</v>
      </c>
      <c r="AJ215" s="51"/>
      <c r="AK215" s="104">
        <v>2.15</v>
      </c>
      <c r="AL215" s="101"/>
      <c r="AM215" s="108">
        <v>15.2</v>
      </c>
      <c r="AN215" s="53"/>
      <c r="AO215" s="104">
        <v>3.95</v>
      </c>
      <c r="AP215" s="53"/>
      <c r="AQ215" s="108">
        <v>24.366666666666667</v>
      </c>
      <c r="AR215" s="51"/>
      <c r="AS215" s="108">
        <v>4.3927648578811365</v>
      </c>
      <c r="AT215" s="62"/>
      <c r="AU215" s="108">
        <v>95.607235142118867</v>
      </c>
      <c r="AV215" s="101"/>
      <c r="AW215" s="109">
        <v>15100</v>
      </c>
    </row>
    <row r="216" spans="1:49" s="54" customFormat="1" ht="15.75" customHeight="1" x14ac:dyDescent="0.2">
      <c r="A216" s="8" t="s">
        <v>145</v>
      </c>
      <c r="B216" s="8" t="s">
        <v>146</v>
      </c>
      <c r="D216" s="104">
        <v>9.8850999999999996</v>
      </c>
      <c r="E216" s="46" t="s">
        <v>29</v>
      </c>
      <c r="F216" s="104" t="s">
        <v>28</v>
      </c>
      <c r="G216" s="86" t="s">
        <v>985</v>
      </c>
      <c r="H216" s="13"/>
      <c r="I216" s="112">
        <v>0.80488999999999999</v>
      </c>
      <c r="J216" s="46" t="s">
        <v>27</v>
      </c>
      <c r="K216" s="108" t="s">
        <v>966</v>
      </c>
      <c r="L216" s="47"/>
      <c r="M216" s="106">
        <v>5.76</v>
      </c>
      <c r="N216" s="46" t="s">
        <v>26</v>
      </c>
      <c r="O216" s="106" t="s">
        <v>30</v>
      </c>
      <c r="P216" s="100" t="s">
        <v>1015</v>
      </c>
      <c r="Q216" s="13"/>
      <c r="R216" s="104">
        <v>24.876100000000001</v>
      </c>
      <c r="S216" s="46" t="s">
        <v>26</v>
      </c>
      <c r="T216" s="108" t="s">
        <v>966</v>
      </c>
      <c r="U216" s="100" t="s">
        <v>1000</v>
      </c>
      <c r="V216" s="13"/>
      <c r="W216" s="104">
        <v>8.8792000000000009</v>
      </c>
      <c r="X216" s="46" t="s">
        <v>26</v>
      </c>
      <c r="Y216" s="100" t="s">
        <v>1017</v>
      </c>
      <c r="Z216" s="13"/>
      <c r="AA216" s="104">
        <v>84.4</v>
      </c>
      <c r="AB216" s="53"/>
      <c r="AC216" s="104">
        <v>85</v>
      </c>
      <c r="AD216" s="53"/>
      <c r="AE216" s="104">
        <v>76.8</v>
      </c>
      <c r="AF216" s="101"/>
      <c r="AG216" s="100" t="s">
        <v>1187</v>
      </c>
      <c r="AH216" s="50"/>
      <c r="AI216" s="46">
        <v>1.2084262926845699</v>
      </c>
      <c r="AJ216" s="51"/>
      <c r="AK216" s="106">
        <v>1.5666666666666667</v>
      </c>
      <c r="AL216" s="101"/>
      <c r="AM216" s="108">
        <v>14.616666666666667</v>
      </c>
      <c r="AN216" s="53"/>
      <c r="AO216" s="104">
        <v>3.8</v>
      </c>
      <c r="AP216" s="53"/>
      <c r="AQ216" s="108">
        <v>21.3</v>
      </c>
      <c r="AR216" s="51"/>
      <c r="AS216" s="104">
        <v>8.2644628099173563</v>
      </c>
      <c r="AT216" s="62"/>
      <c r="AU216" s="104">
        <v>91.735537190082653</v>
      </c>
      <c r="AV216" s="101"/>
      <c r="AW216" s="105">
        <v>10400</v>
      </c>
    </row>
    <row r="217" spans="1:49" s="54" customFormat="1" ht="15.75" customHeight="1" x14ac:dyDescent="0.2">
      <c r="A217" s="8" t="s">
        <v>165</v>
      </c>
      <c r="B217" s="8" t="s">
        <v>166</v>
      </c>
      <c r="D217" s="104">
        <v>11.071</v>
      </c>
      <c r="E217" s="46" t="s">
        <v>27</v>
      </c>
      <c r="F217" s="104" t="s">
        <v>28</v>
      </c>
      <c r="G217" s="86" t="s">
        <v>985</v>
      </c>
      <c r="H217" s="13"/>
      <c r="I217" s="111">
        <v>0.54057999999999995</v>
      </c>
      <c r="J217" s="46" t="s">
        <v>29</v>
      </c>
      <c r="K217" s="106" t="s">
        <v>30</v>
      </c>
      <c r="L217" s="47"/>
      <c r="M217" s="108">
        <v>10.2277</v>
      </c>
      <c r="N217" s="46" t="s">
        <v>27</v>
      </c>
      <c r="O217" s="104" t="s">
        <v>28</v>
      </c>
      <c r="P217" s="100" t="s">
        <v>999</v>
      </c>
      <c r="Q217" s="13"/>
      <c r="R217" s="104">
        <v>20.995999999999999</v>
      </c>
      <c r="S217" s="46" t="s">
        <v>26</v>
      </c>
      <c r="T217" s="106" t="s">
        <v>30</v>
      </c>
      <c r="U217" s="100" t="s">
        <v>1126</v>
      </c>
      <c r="V217" s="13"/>
      <c r="W217" s="104">
        <v>10.0549</v>
      </c>
      <c r="X217" s="46" t="s">
        <v>29</v>
      </c>
      <c r="Y217" s="100" t="s">
        <v>971</v>
      </c>
      <c r="Z217" s="13"/>
      <c r="AA217" s="46" t="s">
        <v>1057</v>
      </c>
      <c r="AB217" s="53"/>
      <c r="AC217" s="46" t="s">
        <v>1057</v>
      </c>
      <c r="AD217" s="53"/>
      <c r="AE217" s="46" t="s">
        <v>1057</v>
      </c>
      <c r="AF217" s="101"/>
      <c r="AG217" s="100" t="s">
        <v>1187</v>
      </c>
      <c r="AH217" s="50"/>
      <c r="AI217" s="46">
        <v>2.6573474138841799</v>
      </c>
      <c r="AJ217" s="51"/>
      <c r="AK217" s="104">
        <v>1.8666666666666667</v>
      </c>
      <c r="AL217" s="101"/>
      <c r="AM217" s="108">
        <v>16.033333333333335</v>
      </c>
      <c r="AN217" s="53"/>
      <c r="AO217" s="108">
        <v>4.2333333333333334</v>
      </c>
      <c r="AP217" s="53"/>
      <c r="AQ217" s="108">
        <v>22.966666666666665</v>
      </c>
      <c r="AR217" s="51"/>
      <c r="AS217" s="108">
        <v>4.6357615894039732</v>
      </c>
      <c r="AT217" s="62"/>
      <c r="AU217" s="108">
        <v>95.36423841059603</v>
      </c>
      <c r="AV217" s="101"/>
      <c r="AW217" s="105">
        <v>9700</v>
      </c>
    </row>
    <row r="218" spans="1:49" s="54" customFormat="1" ht="15.75" customHeight="1" x14ac:dyDescent="0.2">
      <c r="A218" s="8" t="s">
        <v>171</v>
      </c>
      <c r="B218" s="8" t="s">
        <v>172</v>
      </c>
      <c r="D218" s="108">
        <v>11.754099999999999</v>
      </c>
      <c r="E218" s="46" t="s">
        <v>27</v>
      </c>
      <c r="F218" s="104" t="s">
        <v>28</v>
      </c>
      <c r="G218" s="86" t="s">
        <v>985</v>
      </c>
      <c r="H218" s="13"/>
      <c r="I218" s="111">
        <v>0.43267</v>
      </c>
      <c r="J218" s="46" t="s">
        <v>29</v>
      </c>
      <c r="K218" s="104" t="s">
        <v>28</v>
      </c>
      <c r="L218" s="47"/>
      <c r="M218" s="106">
        <v>5.1920000000000002</v>
      </c>
      <c r="N218" s="46" t="s">
        <v>29</v>
      </c>
      <c r="O218" s="106" t="s">
        <v>30</v>
      </c>
      <c r="P218" s="100" t="s">
        <v>1043</v>
      </c>
      <c r="Q218" s="13"/>
      <c r="R218" s="104">
        <v>28.195399999999999</v>
      </c>
      <c r="S218" s="46" t="s">
        <v>29</v>
      </c>
      <c r="T218" s="108" t="s">
        <v>966</v>
      </c>
      <c r="U218" s="100" t="s">
        <v>1099</v>
      </c>
      <c r="V218" s="13"/>
      <c r="W218" s="106">
        <v>6.8868999999999998</v>
      </c>
      <c r="X218" s="46" t="s">
        <v>27</v>
      </c>
      <c r="Y218" s="100" t="s">
        <v>990</v>
      </c>
      <c r="Z218" s="13"/>
      <c r="AA218" s="46" t="s">
        <v>1057</v>
      </c>
      <c r="AB218" s="53"/>
      <c r="AC218" s="46" t="s">
        <v>1057</v>
      </c>
      <c r="AD218" s="53"/>
      <c r="AE218" s="46" t="s">
        <v>1057</v>
      </c>
      <c r="AF218" s="101"/>
      <c r="AG218" s="100" t="s">
        <v>1187</v>
      </c>
      <c r="AH218" s="50"/>
      <c r="AI218" s="46">
        <v>1.5149587039921399</v>
      </c>
      <c r="AJ218" s="51"/>
      <c r="AK218" s="108">
        <v>2.5499999999999998</v>
      </c>
      <c r="AL218" s="101"/>
      <c r="AM218" s="104">
        <v>13.016666666666667</v>
      </c>
      <c r="AN218" s="53"/>
      <c r="AO218" s="106">
        <v>3.6</v>
      </c>
      <c r="AP218" s="53"/>
      <c r="AQ218" s="108">
        <v>23.683333333333334</v>
      </c>
      <c r="AR218" s="51"/>
      <c r="AS218" s="108">
        <v>4.3927648578811365</v>
      </c>
      <c r="AT218" s="62"/>
      <c r="AU218" s="108">
        <v>95.607235142118867</v>
      </c>
      <c r="AV218" s="101"/>
      <c r="AW218" s="105">
        <v>8500</v>
      </c>
    </row>
    <row r="219" spans="1:49" s="54" customFormat="1" ht="15.75" customHeight="1" x14ac:dyDescent="0.2">
      <c r="A219" s="8" t="s">
        <v>173</v>
      </c>
      <c r="B219" s="8" t="s">
        <v>174</v>
      </c>
      <c r="D219" s="104">
        <v>8.7599</v>
      </c>
      <c r="E219" s="46" t="s">
        <v>29</v>
      </c>
      <c r="F219" s="106" t="s">
        <v>30</v>
      </c>
      <c r="G219" s="86" t="s">
        <v>977</v>
      </c>
      <c r="H219" s="13"/>
      <c r="I219" s="111">
        <v>0.52769999999999995</v>
      </c>
      <c r="J219" s="46" t="s">
        <v>29</v>
      </c>
      <c r="K219" s="104" t="s">
        <v>28</v>
      </c>
      <c r="L219" s="47"/>
      <c r="M219" s="104">
        <v>9.1117000000000008</v>
      </c>
      <c r="N219" s="46" t="s">
        <v>29</v>
      </c>
      <c r="O219" s="106" t="s">
        <v>30</v>
      </c>
      <c r="P219" s="100" t="s">
        <v>990</v>
      </c>
      <c r="Q219" s="13"/>
      <c r="R219" s="104">
        <v>21.5303</v>
      </c>
      <c r="S219" s="46" t="s">
        <v>27</v>
      </c>
      <c r="T219" s="104" t="s">
        <v>28</v>
      </c>
      <c r="U219" s="100" t="s">
        <v>1036</v>
      </c>
      <c r="V219" s="13"/>
      <c r="W219" s="106">
        <v>6.5789</v>
      </c>
      <c r="X219" s="46" t="s">
        <v>26</v>
      </c>
      <c r="Y219" s="100" t="s">
        <v>1009</v>
      </c>
      <c r="Z219" s="13"/>
      <c r="AA219" s="104">
        <v>73.400000000000006</v>
      </c>
      <c r="AB219" s="53"/>
      <c r="AC219" s="104">
        <v>78.2</v>
      </c>
      <c r="AD219" s="53"/>
      <c r="AE219" s="104">
        <v>76.900000000000006</v>
      </c>
      <c r="AF219" s="101"/>
      <c r="AG219" s="100" t="s">
        <v>1187</v>
      </c>
      <c r="AH219" s="55"/>
      <c r="AI219" s="46">
        <v>2.9500229506666198</v>
      </c>
      <c r="AJ219" s="51"/>
      <c r="AK219" s="104">
        <v>2.0333333333333332</v>
      </c>
      <c r="AL219" s="101"/>
      <c r="AM219" s="106">
        <v>10.199999999999999</v>
      </c>
      <c r="AN219" s="53"/>
      <c r="AO219" s="108">
        <v>4.083333333333333</v>
      </c>
      <c r="AP219" s="53"/>
      <c r="AQ219" s="104">
        <v>16.183333333333334</v>
      </c>
      <c r="AR219" s="51"/>
      <c r="AS219" s="104">
        <v>7.3170731707317067</v>
      </c>
      <c r="AT219" s="62"/>
      <c r="AU219" s="104">
        <v>92.682926829268297</v>
      </c>
      <c r="AV219" s="101"/>
      <c r="AW219" s="105">
        <v>8600</v>
      </c>
    </row>
    <row r="220" spans="1:49" s="54" customFormat="1" ht="15.75" customHeight="1" x14ac:dyDescent="0.2">
      <c r="A220" s="8" t="s">
        <v>179</v>
      </c>
      <c r="B220" s="8" t="s">
        <v>180</v>
      </c>
      <c r="D220" s="108">
        <v>11.5703</v>
      </c>
      <c r="E220" s="46" t="s">
        <v>26</v>
      </c>
      <c r="F220" s="104" t="s">
        <v>28</v>
      </c>
      <c r="G220" s="86" t="s">
        <v>984</v>
      </c>
      <c r="H220" s="13"/>
      <c r="I220" s="112">
        <v>0.69040999999999997</v>
      </c>
      <c r="J220" s="46" t="s">
        <v>27</v>
      </c>
      <c r="K220" s="104" t="s">
        <v>28</v>
      </c>
      <c r="L220" s="47"/>
      <c r="M220" s="108">
        <v>10.5466</v>
      </c>
      <c r="N220" s="46" t="s">
        <v>27</v>
      </c>
      <c r="O220" s="104" t="s">
        <v>28</v>
      </c>
      <c r="P220" s="100" t="s">
        <v>975</v>
      </c>
      <c r="Q220" s="13"/>
      <c r="R220" s="104">
        <v>27.5688</v>
      </c>
      <c r="S220" s="46" t="s">
        <v>27</v>
      </c>
      <c r="T220" s="104" t="s">
        <v>28</v>
      </c>
      <c r="U220" s="100" t="s">
        <v>1031</v>
      </c>
      <c r="V220" s="13"/>
      <c r="W220" s="104">
        <v>11.2135</v>
      </c>
      <c r="X220" s="46" t="s">
        <v>26</v>
      </c>
      <c r="Y220" s="100" t="s">
        <v>1081</v>
      </c>
      <c r="Z220" s="13"/>
      <c r="AA220" s="46" t="s">
        <v>1057</v>
      </c>
      <c r="AB220" s="53"/>
      <c r="AC220" s="46" t="s">
        <v>1057</v>
      </c>
      <c r="AD220" s="53"/>
      <c r="AE220" s="46" t="s">
        <v>1057</v>
      </c>
      <c r="AF220" s="101"/>
      <c r="AG220" s="100" t="s">
        <v>1187</v>
      </c>
      <c r="AH220" s="50"/>
      <c r="AI220" s="46">
        <v>3.5608824528161298</v>
      </c>
      <c r="AJ220" s="51"/>
      <c r="AK220" s="104">
        <v>2.3666666666666667</v>
      </c>
      <c r="AL220" s="101"/>
      <c r="AM220" s="104">
        <v>11.783333333333333</v>
      </c>
      <c r="AN220" s="53"/>
      <c r="AO220" s="108">
        <v>4.0999999999999996</v>
      </c>
      <c r="AP220" s="53"/>
      <c r="AQ220" s="104">
        <v>18.399999999999999</v>
      </c>
      <c r="AR220" s="51"/>
      <c r="AS220" s="104">
        <v>5.9701492537313428</v>
      </c>
      <c r="AT220" s="62"/>
      <c r="AU220" s="104">
        <v>94.029850746268664</v>
      </c>
      <c r="AV220" s="101"/>
      <c r="AW220" s="109">
        <v>13000</v>
      </c>
    </row>
    <row r="221" spans="1:49" s="54" customFormat="1" ht="15.75" customHeight="1" x14ac:dyDescent="0.2">
      <c r="A221" s="8" t="s">
        <v>197</v>
      </c>
      <c r="B221" s="8" t="s">
        <v>198</v>
      </c>
      <c r="D221" s="104">
        <v>10.199199999999999</v>
      </c>
      <c r="E221" s="46" t="s">
        <v>27</v>
      </c>
      <c r="F221" s="106" t="s">
        <v>30</v>
      </c>
      <c r="G221" s="86" t="s">
        <v>1018</v>
      </c>
      <c r="H221" s="13"/>
      <c r="I221" s="112">
        <v>1.31989</v>
      </c>
      <c r="J221" s="46" t="s">
        <v>29</v>
      </c>
      <c r="K221" s="108" t="s">
        <v>966</v>
      </c>
      <c r="L221" s="47"/>
      <c r="M221" s="108">
        <v>10.619199999999999</v>
      </c>
      <c r="N221" s="46" t="s">
        <v>27</v>
      </c>
      <c r="O221" s="104" t="s">
        <v>28</v>
      </c>
      <c r="P221" s="100" t="s">
        <v>1078</v>
      </c>
      <c r="Q221" s="13"/>
      <c r="R221" s="108">
        <v>31.377500000000001</v>
      </c>
      <c r="S221" s="46" t="s">
        <v>27</v>
      </c>
      <c r="T221" s="108" t="s">
        <v>966</v>
      </c>
      <c r="U221" s="100" t="s">
        <v>1031</v>
      </c>
      <c r="V221" s="13"/>
      <c r="W221" s="108">
        <v>14.159700000000001</v>
      </c>
      <c r="X221" s="46" t="s">
        <v>27</v>
      </c>
      <c r="Y221" s="100" t="s">
        <v>1020</v>
      </c>
      <c r="Z221" s="13"/>
      <c r="AA221" s="46" t="s">
        <v>1057</v>
      </c>
      <c r="AB221" s="53"/>
      <c r="AC221" s="46" t="s">
        <v>1057</v>
      </c>
      <c r="AD221" s="53"/>
      <c r="AE221" s="46" t="s">
        <v>1057</v>
      </c>
      <c r="AF221" s="101"/>
      <c r="AG221" s="100" t="s">
        <v>1187</v>
      </c>
      <c r="AH221" s="50"/>
      <c r="AI221" s="46">
        <v>2.8590921282010902</v>
      </c>
      <c r="AJ221" s="51"/>
      <c r="AK221" s="108">
        <v>2.5499999999999998</v>
      </c>
      <c r="AL221" s="101"/>
      <c r="AM221" s="104">
        <v>13.466666666666667</v>
      </c>
      <c r="AN221" s="53"/>
      <c r="AO221" s="104">
        <v>3.8166666666666669</v>
      </c>
      <c r="AP221" s="53"/>
      <c r="AQ221" s="108">
        <v>19.783333333333335</v>
      </c>
      <c r="AR221" s="51"/>
      <c r="AS221" s="104">
        <v>5.5785123966942152</v>
      </c>
      <c r="AT221" s="62"/>
      <c r="AU221" s="104">
        <v>94.421487603305792</v>
      </c>
      <c r="AV221" s="101"/>
      <c r="AW221" s="109">
        <v>14700</v>
      </c>
    </row>
    <row r="222" spans="1:49" s="54" customFormat="1" ht="15.75" customHeight="1" x14ac:dyDescent="0.2">
      <c r="A222" s="8" t="s">
        <v>201</v>
      </c>
      <c r="B222" s="8" t="s">
        <v>202</v>
      </c>
      <c r="D222" s="106">
        <v>6.8373999999999997</v>
      </c>
      <c r="E222" s="46" t="s">
        <v>26</v>
      </c>
      <c r="F222" s="106" t="s">
        <v>30</v>
      </c>
      <c r="G222" s="86" t="s">
        <v>1035</v>
      </c>
      <c r="H222" s="13"/>
      <c r="I222" s="111">
        <v>0.40676000000000001</v>
      </c>
      <c r="J222" s="46" t="s">
        <v>29</v>
      </c>
      <c r="K222" s="104" t="s">
        <v>28</v>
      </c>
      <c r="L222" s="47"/>
      <c r="M222" s="104">
        <v>8.4450000000000003</v>
      </c>
      <c r="N222" s="46" t="s">
        <v>27</v>
      </c>
      <c r="O222" s="108" t="s">
        <v>966</v>
      </c>
      <c r="P222" s="100" t="s">
        <v>993</v>
      </c>
      <c r="Q222" s="13"/>
      <c r="R222" s="104">
        <v>25.606300000000001</v>
      </c>
      <c r="S222" s="46" t="s">
        <v>27</v>
      </c>
      <c r="T222" s="108" t="s">
        <v>966</v>
      </c>
      <c r="U222" s="100" t="s">
        <v>1124</v>
      </c>
      <c r="V222" s="13"/>
      <c r="W222" s="108">
        <v>13.6556</v>
      </c>
      <c r="X222" s="46" t="s">
        <v>27</v>
      </c>
      <c r="Y222" s="100" t="s">
        <v>1099</v>
      </c>
      <c r="Z222" s="13"/>
      <c r="AA222" s="46" t="s">
        <v>1057</v>
      </c>
      <c r="AB222" s="53"/>
      <c r="AC222" s="46" t="s">
        <v>1057</v>
      </c>
      <c r="AD222" s="53"/>
      <c r="AE222" s="46" t="s">
        <v>1057</v>
      </c>
      <c r="AF222" s="101"/>
      <c r="AG222" s="100" t="s">
        <v>1187</v>
      </c>
      <c r="AH222" s="50"/>
      <c r="AI222" s="46">
        <v>5.6854367594804902</v>
      </c>
      <c r="AJ222" s="51"/>
      <c r="AK222" s="108">
        <v>2.7833333333333332</v>
      </c>
      <c r="AL222" s="101"/>
      <c r="AM222" s="104">
        <v>11.183333333333334</v>
      </c>
      <c r="AN222" s="53"/>
      <c r="AO222" s="106">
        <v>3.7333333333333334</v>
      </c>
      <c r="AP222" s="53"/>
      <c r="AQ222" s="104">
        <v>15.333333333333334</v>
      </c>
      <c r="AR222" s="51"/>
      <c r="AS222" s="104">
        <v>10</v>
      </c>
      <c r="AT222" s="62"/>
      <c r="AU222" s="104">
        <v>90</v>
      </c>
      <c r="AV222" s="101"/>
      <c r="AW222" s="105">
        <v>8400</v>
      </c>
    </row>
    <row r="223" spans="1:49" s="54" customFormat="1" ht="15.75" customHeight="1" x14ac:dyDescent="0.2">
      <c r="A223" s="8" t="s">
        <v>213</v>
      </c>
      <c r="B223" s="8" t="s">
        <v>214</v>
      </c>
      <c r="D223" s="108">
        <v>12.426500000000001</v>
      </c>
      <c r="E223" s="46" t="s">
        <v>27</v>
      </c>
      <c r="F223" s="104" t="s">
        <v>28</v>
      </c>
      <c r="G223" s="86" t="s">
        <v>993</v>
      </c>
      <c r="H223" s="13"/>
      <c r="I223" s="111">
        <v>0.42686000000000002</v>
      </c>
      <c r="J223" s="46" t="s">
        <v>29</v>
      </c>
      <c r="K223" s="104" t="s">
        <v>28</v>
      </c>
      <c r="L223" s="47"/>
      <c r="M223" s="106">
        <v>2.7035</v>
      </c>
      <c r="N223" s="46" t="s">
        <v>26</v>
      </c>
      <c r="O223" s="106" t="s">
        <v>30</v>
      </c>
      <c r="P223" s="100" t="s">
        <v>1023</v>
      </c>
      <c r="Q223" s="13"/>
      <c r="R223" s="106">
        <v>18.782</v>
      </c>
      <c r="S223" s="46" t="s">
        <v>27</v>
      </c>
      <c r="T223" s="104" t="s">
        <v>28</v>
      </c>
      <c r="U223" s="100" t="s">
        <v>984</v>
      </c>
      <c r="V223" s="13"/>
      <c r="W223" s="106">
        <v>3.8894000000000002</v>
      </c>
      <c r="X223" s="46" t="s">
        <v>26</v>
      </c>
      <c r="Y223" s="100" t="s">
        <v>986</v>
      </c>
      <c r="Z223" s="13"/>
      <c r="AA223" s="106">
        <v>94.9</v>
      </c>
      <c r="AB223" s="53"/>
      <c r="AC223" s="106">
        <v>91</v>
      </c>
      <c r="AD223" s="53"/>
      <c r="AE223" s="106">
        <v>87.4</v>
      </c>
      <c r="AF223" s="101"/>
      <c r="AG223" s="100" t="s">
        <v>1187</v>
      </c>
      <c r="AH223" s="50"/>
      <c r="AI223" s="46">
        <v>1.2794108791766301</v>
      </c>
      <c r="AJ223" s="51"/>
      <c r="AK223" s="108">
        <v>3.15</v>
      </c>
      <c r="AL223" s="101"/>
      <c r="AM223" s="108">
        <v>17.7</v>
      </c>
      <c r="AN223" s="53"/>
      <c r="AO223" s="106">
        <v>3.75</v>
      </c>
      <c r="AP223" s="53"/>
      <c r="AQ223" s="104">
        <v>16.600000000000001</v>
      </c>
      <c r="AR223" s="51"/>
      <c r="AS223" s="108">
        <v>4.3927648578811365</v>
      </c>
      <c r="AT223" s="62"/>
      <c r="AU223" s="108">
        <v>95.607235142118867</v>
      </c>
      <c r="AV223" s="101"/>
      <c r="AW223" s="105">
        <v>8900</v>
      </c>
    </row>
    <row r="224" spans="1:49" s="54" customFormat="1" ht="15.75" customHeight="1" x14ac:dyDescent="0.2">
      <c r="A224" s="8" t="s">
        <v>247</v>
      </c>
      <c r="B224" s="8" t="s">
        <v>248</v>
      </c>
      <c r="D224" s="104">
        <v>10.9953</v>
      </c>
      <c r="E224" s="46" t="s">
        <v>27</v>
      </c>
      <c r="F224" s="108" t="s">
        <v>966</v>
      </c>
      <c r="G224" s="86" t="s">
        <v>1013</v>
      </c>
      <c r="H224" s="13"/>
      <c r="I224" s="110">
        <v>0.26724999999999999</v>
      </c>
      <c r="J224" s="46" t="s">
        <v>29</v>
      </c>
      <c r="K224" s="106" t="s">
        <v>30</v>
      </c>
      <c r="L224" s="47"/>
      <c r="M224" s="104">
        <v>7.7502000000000004</v>
      </c>
      <c r="N224" s="46" t="s">
        <v>29</v>
      </c>
      <c r="O224" s="106" t="s">
        <v>30</v>
      </c>
      <c r="P224" s="100" t="s">
        <v>1082</v>
      </c>
      <c r="Q224" s="13"/>
      <c r="R224" s="106">
        <v>14.584</v>
      </c>
      <c r="S224" s="46" t="s">
        <v>27</v>
      </c>
      <c r="T224" s="106" t="s">
        <v>30</v>
      </c>
      <c r="U224" s="100" t="s">
        <v>1115</v>
      </c>
      <c r="V224" s="13"/>
      <c r="W224" s="104">
        <v>8.4758999999999993</v>
      </c>
      <c r="X224" s="46" t="s">
        <v>26</v>
      </c>
      <c r="Y224" s="100" t="s">
        <v>974</v>
      </c>
      <c r="Z224" s="13"/>
      <c r="AA224" s="46" t="s">
        <v>1057</v>
      </c>
      <c r="AB224" s="53"/>
      <c r="AC224" s="46" t="s">
        <v>1057</v>
      </c>
      <c r="AD224" s="53"/>
      <c r="AE224" s="46" t="s">
        <v>1057</v>
      </c>
      <c r="AF224" s="101"/>
      <c r="AG224" s="100" t="s">
        <v>1187</v>
      </c>
      <c r="AH224" s="50"/>
      <c r="AI224" s="46">
        <v>1.0684783548563099</v>
      </c>
      <c r="AJ224" s="51"/>
      <c r="AK224" s="108">
        <v>2.6833333333333331</v>
      </c>
      <c r="AL224" s="101"/>
      <c r="AM224" s="108">
        <v>14.35</v>
      </c>
      <c r="AN224" s="53"/>
      <c r="AO224" s="46" t="s">
        <v>1057</v>
      </c>
      <c r="AP224" s="53"/>
      <c r="AQ224" s="46" t="s">
        <v>1057</v>
      </c>
      <c r="AR224" s="51"/>
      <c r="AS224" s="104">
        <v>8.2191780821917799</v>
      </c>
      <c r="AT224" s="62"/>
      <c r="AU224" s="104">
        <v>91.780821917808225</v>
      </c>
      <c r="AV224" s="101"/>
      <c r="AW224" s="105">
        <v>11400</v>
      </c>
    </row>
    <row r="225" spans="1:49" s="54" customFormat="1" ht="15.75" customHeight="1" x14ac:dyDescent="0.2">
      <c r="A225" s="8" t="s">
        <v>283</v>
      </c>
      <c r="B225" s="8" t="s">
        <v>284</v>
      </c>
      <c r="D225" s="108">
        <v>12.7134</v>
      </c>
      <c r="E225" s="46" t="s">
        <v>26</v>
      </c>
      <c r="F225" s="104" t="s">
        <v>28</v>
      </c>
      <c r="G225" s="86" t="s">
        <v>974</v>
      </c>
      <c r="H225" s="13"/>
      <c r="I225" s="112">
        <v>0.73914999999999997</v>
      </c>
      <c r="J225" s="46" t="s">
        <v>27</v>
      </c>
      <c r="K225" s="104" t="s">
        <v>28</v>
      </c>
      <c r="L225" s="47"/>
      <c r="M225" s="108">
        <v>14.339600000000001</v>
      </c>
      <c r="N225" s="46" t="s">
        <v>29</v>
      </c>
      <c r="O225" s="108" t="s">
        <v>966</v>
      </c>
      <c r="P225" s="100" t="s">
        <v>996</v>
      </c>
      <c r="Q225" s="13"/>
      <c r="R225" s="108">
        <v>37.475099999999998</v>
      </c>
      <c r="S225" s="46" t="s">
        <v>26</v>
      </c>
      <c r="T225" s="108" t="s">
        <v>966</v>
      </c>
      <c r="U225" s="100" t="s">
        <v>977</v>
      </c>
      <c r="V225" s="13"/>
      <c r="W225" s="108">
        <v>11.901199999999999</v>
      </c>
      <c r="X225" s="46" t="s">
        <v>26</v>
      </c>
      <c r="Y225" s="100" t="s">
        <v>1100</v>
      </c>
      <c r="Z225" s="13"/>
      <c r="AA225" s="46" t="s">
        <v>1057</v>
      </c>
      <c r="AB225" s="53"/>
      <c r="AC225" s="46" t="s">
        <v>1057</v>
      </c>
      <c r="AD225" s="53"/>
      <c r="AE225" s="46" t="s">
        <v>1057</v>
      </c>
      <c r="AF225" s="101"/>
      <c r="AG225" s="100" t="s">
        <v>1187</v>
      </c>
      <c r="AH225" s="50"/>
      <c r="AI225" s="46">
        <v>4.0982453679957596</v>
      </c>
      <c r="AJ225" s="51"/>
      <c r="AK225" s="108">
        <v>2.5333333333333332</v>
      </c>
      <c r="AL225" s="101"/>
      <c r="AM225" s="108">
        <v>18.483333333333334</v>
      </c>
      <c r="AN225" s="53"/>
      <c r="AO225" s="104">
        <v>3.7666666666666666</v>
      </c>
      <c r="AP225" s="53"/>
      <c r="AQ225" s="104">
        <v>14.916666666666666</v>
      </c>
      <c r="AR225" s="51"/>
      <c r="AS225" s="104">
        <v>5.9659090909090908</v>
      </c>
      <c r="AT225" s="62"/>
      <c r="AU225" s="104">
        <v>94.034090909090907</v>
      </c>
      <c r="AV225" s="101"/>
      <c r="AW225" s="109">
        <v>14300</v>
      </c>
    </row>
    <row r="226" spans="1:49" s="54" customFormat="1" ht="15.75" customHeight="1" x14ac:dyDescent="0.2">
      <c r="A226" s="8" t="s">
        <v>305</v>
      </c>
      <c r="B226" s="8" t="s">
        <v>306</v>
      </c>
      <c r="D226" s="104">
        <v>10.4047</v>
      </c>
      <c r="E226" s="46" t="s">
        <v>26</v>
      </c>
      <c r="F226" s="104" t="s">
        <v>28</v>
      </c>
      <c r="G226" s="86" t="s">
        <v>989</v>
      </c>
      <c r="H226" s="13"/>
      <c r="I226" s="112">
        <v>0.81798000000000004</v>
      </c>
      <c r="J226" s="46" t="s">
        <v>29</v>
      </c>
      <c r="K226" s="108" t="s">
        <v>966</v>
      </c>
      <c r="L226" s="47"/>
      <c r="M226" s="104">
        <v>7.3617999999999997</v>
      </c>
      <c r="N226" s="46" t="s">
        <v>26</v>
      </c>
      <c r="O226" s="106" t="s">
        <v>30</v>
      </c>
      <c r="P226" s="100" t="s">
        <v>1086</v>
      </c>
      <c r="Q226" s="13"/>
      <c r="R226" s="108">
        <v>38.085299999999997</v>
      </c>
      <c r="S226" s="46" t="s">
        <v>26</v>
      </c>
      <c r="T226" s="108" t="s">
        <v>966</v>
      </c>
      <c r="U226" s="100" t="s">
        <v>970</v>
      </c>
      <c r="V226" s="13"/>
      <c r="W226" s="104">
        <v>10.2742</v>
      </c>
      <c r="X226" s="46" t="s">
        <v>29</v>
      </c>
      <c r="Y226" s="100" t="s">
        <v>1066</v>
      </c>
      <c r="Z226" s="13"/>
      <c r="AA226" s="104">
        <v>75.2</v>
      </c>
      <c r="AB226" s="53"/>
      <c r="AC226" s="104">
        <v>74.900000000000006</v>
      </c>
      <c r="AD226" s="53"/>
      <c r="AE226" s="108">
        <v>57.3</v>
      </c>
      <c r="AF226" s="101"/>
      <c r="AG226" s="100" t="s">
        <v>1187</v>
      </c>
      <c r="AH226" s="50"/>
      <c r="AI226" s="46">
        <v>2.5450636457834901</v>
      </c>
      <c r="AJ226" s="51"/>
      <c r="AK226" s="108">
        <v>2.4500000000000002</v>
      </c>
      <c r="AL226" s="101"/>
      <c r="AM226" s="104">
        <v>12.25</v>
      </c>
      <c r="AN226" s="53"/>
      <c r="AO226" s="106">
        <v>3.6666666666666665</v>
      </c>
      <c r="AP226" s="53"/>
      <c r="AQ226" s="104">
        <v>18.899999999999999</v>
      </c>
      <c r="AR226" s="51"/>
      <c r="AS226" s="108">
        <v>4.7619047619047619</v>
      </c>
      <c r="AT226" s="62"/>
      <c r="AU226" s="108">
        <v>95.238095238095227</v>
      </c>
      <c r="AV226" s="101"/>
      <c r="AW226" s="109">
        <v>15900</v>
      </c>
    </row>
    <row r="227" spans="1:49" s="54" customFormat="1" ht="15.75" customHeight="1" x14ac:dyDescent="0.2">
      <c r="A227" s="8" t="s">
        <v>307</v>
      </c>
      <c r="B227" s="8" t="s">
        <v>308</v>
      </c>
      <c r="D227" s="104">
        <v>9.5678000000000001</v>
      </c>
      <c r="E227" s="46" t="s">
        <v>27</v>
      </c>
      <c r="F227" s="106" t="s">
        <v>30</v>
      </c>
      <c r="G227" s="86" t="s">
        <v>974</v>
      </c>
      <c r="H227" s="13"/>
      <c r="I227" s="111">
        <v>0.57767999999999997</v>
      </c>
      <c r="J227" s="46" t="s">
        <v>26</v>
      </c>
      <c r="K227" s="104" t="s">
        <v>28</v>
      </c>
      <c r="L227" s="47"/>
      <c r="M227" s="104">
        <v>8.1235999999999997</v>
      </c>
      <c r="N227" s="46" t="s">
        <v>26</v>
      </c>
      <c r="O227" s="106" t="s">
        <v>30</v>
      </c>
      <c r="P227" s="100" t="s">
        <v>969</v>
      </c>
      <c r="Q227" s="13"/>
      <c r="R227" s="104">
        <v>23.396000000000001</v>
      </c>
      <c r="S227" s="46" t="s">
        <v>26</v>
      </c>
      <c r="T227" s="104" t="s">
        <v>28</v>
      </c>
      <c r="U227" s="100" t="s">
        <v>1122</v>
      </c>
      <c r="V227" s="13"/>
      <c r="W227" s="108">
        <v>12.203900000000001</v>
      </c>
      <c r="X227" s="46" t="s">
        <v>26</v>
      </c>
      <c r="Y227" s="100" t="s">
        <v>1014</v>
      </c>
      <c r="Z227" s="13"/>
      <c r="AA227" s="46" t="s">
        <v>1057</v>
      </c>
      <c r="AB227" s="53"/>
      <c r="AC227" s="46" t="s">
        <v>1057</v>
      </c>
      <c r="AD227" s="53"/>
      <c r="AE227" s="46" t="s">
        <v>1057</v>
      </c>
      <c r="AF227" s="101"/>
      <c r="AG227" s="100" t="s">
        <v>1187</v>
      </c>
      <c r="AH227" s="50"/>
      <c r="AI227" s="46">
        <v>0.94061090358162003</v>
      </c>
      <c r="AJ227" s="51"/>
      <c r="AK227" s="104">
        <v>2.0333333333333332</v>
      </c>
      <c r="AL227" s="101"/>
      <c r="AM227" s="104">
        <v>12.433333333333334</v>
      </c>
      <c r="AN227" s="53"/>
      <c r="AO227" s="106">
        <v>3.6833333333333331</v>
      </c>
      <c r="AP227" s="53"/>
      <c r="AQ227" s="104">
        <v>15.616666666666667</v>
      </c>
      <c r="AR227" s="51"/>
      <c r="AS227" s="104">
        <v>5.6122448979591839</v>
      </c>
      <c r="AT227" s="62"/>
      <c r="AU227" s="104">
        <v>94.387755102040813</v>
      </c>
      <c r="AV227" s="101"/>
      <c r="AW227" s="105">
        <v>11600</v>
      </c>
    </row>
    <row r="228" spans="1:49" s="54" customFormat="1" ht="15.75" customHeight="1" x14ac:dyDescent="0.2">
      <c r="A228" s="8" t="s">
        <v>317</v>
      </c>
      <c r="B228" s="8" t="s">
        <v>318</v>
      </c>
      <c r="D228" s="104">
        <v>9.0940999999999992</v>
      </c>
      <c r="E228" s="46" t="s">
        <v>27</v>
      </c>
      <c r="F228" s="106" t="s">
        <v>30</v>
      </c>
      <c r="G228" s="86" t="s">
        <v>992</v>
      </c>
      <c r="H228" s="13"/>
      <c r="I228" s="112">
        <v>0.66310999999999998</v>
      </c>
      <c r="J228" s="46" t="s">
        <v>27</v>
      </c>
      <c r="K228" s="104" t="s">
        <v>28</v>
      </c>
      <c r="L228" s="47"/>
      <c r="M228" s="104">
        <v>7.1994999999999996</v>
      </c>
      <c r="N228" s="46" t="s">
        <v>29</v>
      </c>
      <c r="O228" s="104" t="s">
        <v>28</v>
      </c>
      <c r="P228" s="100" t="s">
        <v>1089</v>
      </c>
      <c r="Q228" s="13"/>
      <c r="R228" s="104">
        <v>24.124500000000001</v>
      </c>
      <c r="S228" s="46" t="s">
        <v>26</v>
      </c>
      <c r="T228" s="108" t="s">
        <v>966</v>
      </c>
      <c r="U228" s="100" t="s">
        <v>1125</v>
      </c>
      <c r="V228" s="13"/>
      <c r="W228" s="108">
        <v>18.5992</v>
      </c>
      <c r="X228" s="46" t="s">
        <v>27</v>
      </c>
      <c r="Y228" s="100" t="s">
        <v>1161</v>
      </c>
      <c r="Z228" s="13"/>
      <c r="AA228" s="46" t="s">
        <v>1057</v>
      </c>
      <c r="AB228" s="53"/>
      <c r="AC228" s="46" t="s">
        <v>1057</v>
      </c>
      <c r="AD228" s="53"/>
      <c r="AE228" s="46" t="s">
        <v>1057</v>
      </c>
      <c r="AF228" s="101"/>
      <c r="AG228" s="100" t="s">
        <v>1187</v>
      </c>
      <c r="AH228" s="50"/>
      <c r="AI228" s="46">
        <v>1.3571350504878901</v>
      </c>
      <c r="AJ228" s="51"/>
      <c r="AK228" s="108">
        <v>2.4166666666666665</v>
      </c>
      <c r="AL228" s="101"/>
      <c r="AM228" s="108">
        <v>18.116666666666667</v>
      </c>
      <c r="AN228" s="53"/>
      <c r="AO228" s="104">
        <v>3.8</v>
      </c>
      <c r="AP228" s="53"/>
      <c r="AQ228" s="104">
        <v>15.75</v>
      </c>
      <c r="AR228" s="51"/>
      <c r="AS228" s="108">
        <v>1.7241379310344827</v>
      </c>
      <c r="AT228" s="62"/>
      <c r="AU228" s="108">
        <v>98.275862068965509</v>
      </c>
      <c r="AV228" s="101"/>
      <c r="AW228" s="105">
        <v>9000</v>
      </c>
    </row>
    <row r="229" spans="1:49" s="54" customFormat="1" ht="15.75" customHeight="1" x14ac:dyDescent="0.2">
      <c r="A229" s="8" t="s">
        <v>323</v>
      </c>
      <c r="B229" s="8" t="s">
        <v>324</v>
      </c>
      <c r="D229" s="104">
        <v>10.1843</v>
      </c>
      <c r="E229" s="46" t="s">
        <v>26</v>
      </c>
      <c r="F229" s="106" t="s">
        <v>30</v>
      </c>
      <c r="G229" s="86" t="s">
        <v>1032</v>
      </c>
      <c r="H229" s="13"/>
      <c r="I229" s="112">
        <v>0.85709000000000002</v>
      </c>
      <c r="J229" s="46" t="s">
        <v>29</v>
      </c>
      <c r="K229" s="108" t="s">
        <v>966</v>
      </c>
      <c r="L229" s="47"/>
      <c r="M229" s="104">
        <v>7.008</v>
      </c>
      <c r="N229" s="46" t="s">
        <v>27</v>
      </c>
      <c r="O229" s="106" t="s">
        <v>30</v>
      </c>
      <c r="P229" s="100" t="s">
        <v>999</v>
      </c>
      <c r="Q229" s="13"/>
      <c r="R229" s="104">
        <v>22.965</v>
      </c>
      <c r="S229" s="46" t="s">
        <v>27</v>
      </c>
      <c r="T229" s="104" t="s">
        <v>28</v>
      </c>
      <c r="U229" s="100" t="s">
        <v>1001</v>
      </c>
      <c r="V229" s="13"/>
      <c r="W229" s="108">
        <v>11.949199999999999</v>
      </c>
      <c r="X229" s="46" t="s">
        <v>27</v>
      </c>
      <c r="Y229" s="100" t="s">
        <v>1063</v>
      </c>
      <c r="Z229" s="13"/>
      <c r="AA229" s="46" t="s">
        <v>1057</v>
      </c>
      <c r="AB229" s="53"/>
      <c r="AC229" s="46" t="s">
        <v>1057</v>
      </c>
      <c r="AD229" s="53"/>
      <c r="AE229" s="46" t="s">
        <v>1057</v>
      </c>
      <c r="AF229" s="101"/>
      <c r="AG229" s="100" t="s">
        <v>1187</v>
      </c>
      <c r="AH229" s="50"/>
      <c r="AI229" s="46">
        <v>3.4751571041894298</v>
      </c>
      <c r="AJ229" s="51"/>
      <c r="AK229" s="104">
        <v>2</v>
      </c>
      <c r="AL229" s="101"/>
      <c r="AM229" s="106">
        <v>10.116666666666667</v>
      </c>
      <c r="AN229" s="53"/>
      <c r="AO229" s="104">
        <v>3.95</v>
      </c>
      <c r="AP229" s="53"/>
      <c r="AQ229" s="104">
        <v>17.033333333333335</v>
      </c>
      <c r="AR229" s="51"/>
      <c r="AS229" s="104">
        <v>5.5785123966942152</v>
      </c>
      <c r="AT229" s="62"/>
      <c r="AU229" s="104">
        <v>94.421487603305792</v>
      </c>
      <c r="AV229" s="101"/>
      <c r="AW229" s="109">
        <v>12000</v>
      </c>
    </row>
    <row r="230" spans="1:49" s="54" customFormat="1" ht="15.75" customHeight="1" x14ac:dyDescent="0.2">
      <c r="A230" s="8" t="s">
        <v>331</v>
      </c>
      <c r="B230" s="8" t="s">
        <v>332</v>
      </c>
      <c r="D230" s="108">
        <v>12.9308</v>
      </c>
      <c r="E230" s="46" t="s">
        <v>27</v>
      </c>
      <c r="F230" s="108" t="s">
        <v>966</v>
      </c>
      <c r="G230" s="86" t="s">
        <v>978</v>
      </c>
      <c r="H230" s="13"/>
      <c r="I230" s="111">
        <v>0.59314999999999996</v>
      </c>
      <c r="J230" s="46" t="s">
        <v>26</v>
      </c>
      <c r="K230" s="104" t="s">
        <v>28</v>
      </c>
      <c r="L230" s="47"/>
      <c r="M230" s="104">
        <v>9.4312000000000005</v>
      </c>
      <c r="N230" s="46" t="s">
        <v>26</v>
      </c>
      <c r="O230" s="104" t="s">
        <v>28</v>
      </c>
      <c r="P230" s="100" t="s">
        <v>1091</v>
      </c>
      <c r="Q230" s="13"/>
      <c r="R230" s="108">
        <v>36.301099999999998</v>
      </c>
      <c r="S230" s="46" t="s">
        <v>29</v>
      </c>
      <c r="T230" s="108" t="s">
        <v>966</v>
      </c>
      <c r="U230" s="100" t="s">
        <v>1033</v>
      </c>
      <c r="V230" s="13"/>
      <c r="W230" s="104">
        <v>8.7199000000000009</v>
      </c>
      <c r="X230" s="46" t="s">
        <v>27</v>
      </c>
      <c r="Y230" s="100" t="s">
        <v>1031</v>
      </c>
      <c r="Z230" s="13"/>
      <c r="AA230" s="46" t="s">
        <v>1057</v>
      </c>
      <c r="AB230" s="53"/>
      <c r="AC230" s="46" t="s">
        <v>1057</v>
      </c>
      <c r="AD230" s="53"/>
      <c r="AE230" s="46" t="s">
        <v>1057</v>
      </c>
      <c r="AF230" s="101"/>
      <c r="AG230" s="100" t="s">
        <v>1187</v>
      </c>
      <c r="AH230" s="50"/>
      <c r="AI230" s="46">
        <v>1.2974324117599401</v>
      </c>
      <c r="AJ230" s="51"/>
      <c r="AK230" s="108">
        <v>2.95</v>
      </c>
      <c r="AL230" s="101"/>
      <c r="AM230" s="104">
        <v>13.416666666666666</v>
      </c>
      <c r="AN230" s="53"/>
      <c r="AO230" s="46" t="s">
        <v>1057</v>
      </c>
      <c r="AP230" s="53"/>
      <c r="AQ230" s="46" t="s">
        <v>1057</v>
      </c>
      <c r="AR230" s="51"/>
      <c r="AS230" s="108">
        <v>4.6357615894039732</v>
      </c>
      <c r="AT230" s="62"/>
      <c r="AU230" s="108">
        <v>95.36423841059603</v>
      </c>
      <c r="AV230" s="101"/>
      <c r="AW230" s="109">
        <v>12200</v>
      </c>
    </row>
    <row r="231" spans="1:49" s="54" customFormat="1" ht="15.75" customHeight="1" x14ac:dyDescent="0.2">
      <c r="A231" s="8" t="s">
        <v>333</v>
      </c>
      <c r="B231" s="8" t="s">
        <v>334</v>
      </c>
      <c r="D231" s="104">
        <v>10.4453</v>
      </c>
      <c r="E231" s="46" t="s">
        <v>27</v>
      </c>
      <c r="F231" s="104" t="s">
        <v>28</v>
      </c>
      <c r="G231" s="86" t="s">
        <v>982</v>
      </c>
      <c r="H231" s="13"/>
      <c r="I231" s="112">
        <v>1.12923</v>
      </c>
      <c r="J231" s="46" t="s">
        <v>29</v>
      </c>
      <c r="K231" s="108" t="s">
        <v>966</v>
      </c>
      <c r="L231" s="47"/>
      <c r="M231" s="104">
        <v>7.6223000000000001</v>
      </c>
      <c r="N231" s="46" t="s">
        <v>27</v>
      </c>
      <c r="O231" s="104" t="s">
        <v>28</v>
      </c>
      <c r="P231" s="100" t="s">
        <v>1092</v>
      </c>
      <c r="Q231" s="13"/>
      <c r="R231" s="104">
        <v>25.7958</v>
      </c>
      <c r="S231" s="46" t="s">
        <v>26</v>
      </c>
      <c r="T231" s="108" t="s">
        <v>966</v>
      </c>
      <c r="U231" s="100" t="s">
        <v>1107</v>
      </c>
      <c r="V231" s="13"/>
      <c r="W231" s="106">
        <v>5.7874999999999996</v>
      </c>
      <c r="X231" s="46" t="s">
        <v>27</v>
      </c>
      <c r="Y231" s="100" t="s">
        <v>1163</v>
      </c>
      <c r="Z231" s="13"/>
      <c r="AA231" s="46" t="s">
        <v>1057</v>
      </c>
      <c r="AB231" s="53"/>
      <c r="AC231" s="46" t="s">
        <v>1057</v>
      </c>
      <c r="AD231" s="53"/>
      <c r="AE231" s="46" t="s">
        <v>1057</v>
      </c>
      <c r="AF231" s="101"/>
      <c r="AG231" s="100" t="s">
        <v>1187</v>
      </c>
      <c r="AH231" s="50"/>
      <c r="AI231" s="46">
        <v>3.6323464945099899</v>
      </c>
      <c r="AJ231" s="51"/>
      <c r="AK231" s="106">
        <v>1.55</v>
      </c>
      <c r="AL231" s="101"/>
      <c r="AM231" s="104">
        <v>14.05</v>
      </c>
      <c r="AN231" s="53"/>
      <c r="AO231" s="106">
        <v>3.7166666666666668</v>
      </c>
      <c r="AP231" s="53"/>
      <c r="AQ231" s="108">
        <v>19.466666666666665</v>
      </c>
      <c r="AR231" s="51"/>
      <c r="AS231" s="104">
        <v>9.5238095238095237</v>
      </c>
      <c r="AT231" s="62"/>
      <c r="AU231" s="104">
        <v>90.476190476190482</v>
      </c>
      <c r="AV231" s="101"/>
      <c r="AW231" s="109">
        <v>14500</v>
      </c>
    </row>
    <row r="232" spans="1:49" s="54" customFormat="1" ht="15.75" customHeight="1" x14ac:dyDescent="0.2">
      <c r="A232" s="8" t="s">
        <v>355</v>
      </c>
      <c r="B232" s="8" t="s">
        <v>356</v>
      </c>
      <c r="D232" s="104">
        <v>11.1944</v>
      </c>
      <c r="E232" s="46" t="s">
        <v>27</v>
      </c>
      <c r="F232" s="104" t="s">
        <v>28</v>
      </c>
      <c r="G232" s="86" t="s">
        <v>1039</v>
      </c>
      <c r="H232" s="13"/>
      <c r="I232" s="111">
        <v>0.53186</v>
      </c>
      <c r="J232" s="46" t="s">
        <v>26</v>
      </c>
      <c r="K232" s="104" t="s">
        <v>28</v>
      </c>
      <c r="L232" s="47"/>
      <c r="M232" s="104">
        <v>8.8137000000000008</v>
      </c>
      <c r="N232" s="46" t="s">
        <v>27</v>
      </c>
      <c r="O232" s="106" t="s">
        <v>30</v>
      </c>
      <c r="P232" s="100" t="s">
        <v>1095</v>
      </c>
      <c r="Q232" s="13"/>
      <c r="R232" s="108">
        <v>30.113499999999998</v>
      </c>
      <c r="S232" s="46" t="s">
        <v>27</v>
      </c>
      <c r="T232" s="104" t="s">
        <v>28</v>
      </c>
      <c r="U232" s="100" t="s">
        <v>1052</v>
      </c>
      <c r="V232" s="13"/>
      <c r="W232" s="104">
        <v>11.1694</v>
      </c>
      <c r="X232" s="46" t="s">
        <v>26</v>
      </c>
      <c r="Y232" s="100" t="s">
        <v>1165</v>
      </c>
      <c r="Z232" s="13"/>
      <c r="AA232" s="104">
        <v>75.400000000000006</v>
      </c>
      <c r="AB232" s="53"/>
      <c r="AC232" s="104">
        <v>73.900000000000006</v>
      </c>
      <c r="AD232" s="53"/>
      <c r="AE232" s="108">
        <v>69.599999999999994</v>
      </c>
      <c r="AF232" s="101"/>
      <c r="AG232" s="100" t="s">
        <v>1187</v>
      </c>
      <c r="AH232" s="50"/>
      <c r="AI232" s="46">
        <v>1.66738362454728</v>
      </c>
      <c r="AJ232" s="51"/>
      <c r="AK232" s="106">
        <v>1.5166666666666666</v>
      </c>
      <c r="AL232" s="101"/>
      <c r="AM232" s="104">
        <v>11.033333333333333</v>
      </c>
      <c r="AN232" s="53"/>
      <c r="AO232" s="104">
        <v>3.85</v>
      </c>
      <c r="AP232" s="53"/>
      <c r="AQ232" s="104">
        <v>16.05</v>
      </c>
      <c r="AR232" s="51"/>
      <c r="AS232" s="104">
        <v>8.5106382978723403</v>
      </c>
      <c r="AT232" s="62"/>
      <c r="AU232" s="104">
        <v>91.489361702127653</v>
      </c>
      <c r="AV232" s="101"/>
      <c r="AW232" s="105">
        <v>11000</v>
      </c>
    </row>
    <row r="233" spans="1:49" s="54" customFormat="1" ht="15.75" customHeight="1" x14ac:dyDescent="0.2">
      <c r="A233" s="8" t="s">
        <v>359</v>
      </c>
      <c r="B233" s="8" t="s">
        <v>360</v>
      </c>
      <c r="D233" s="104">
        <v>9.1986000000000008</v>
      </c>
      <c r="E233" s="46" t="s">
        <v>27</v>
      </c>
      <c r="F233" s="106" t="s">
        <v>30</v>
      </c>
      <c r="G233" s="86" t="s">
        <v>984</v>
      </c>
      <c r="H233" s="13"/>
      <c r="I233" s="111">
        <v>0.43390000000000001</v>
      </c>
      <c r="J233" s="46" t="s">
        <v>29</v>
      </c>
      <c r="K233" s="106" t="s">
        <v>30</v>
      </c>
      <c r="L233" s="47"/>
      <c r="M233" s="106">
        <v>4.7077999999999998</v>
      </c>
      <c r="N233" s="46" t="s">
        <v>26</v>
      </c>
      <c r="O233" s="106" t="s">
        <v>30</v>
      </c>
      <c r="P233" s="100" t="s">
        <v>968</v>
      </c>
      <c r="Q233" s="13"/>
      <c r="R233" s="106">
        <v>16.639900000000001</v>
      </c>
      <c r="S233" s="46" t="s">
        <v>26</v>
      </c>
      <c r="T233" s="104" t="s">
        <v>28</v>
      </c>
      <c r="U233" s="100" t="s">
        <v>1125</v>
      </c>
      <c r="V233" s="13"/>
      <c r="W233" s="106">
        <v>6.5953999999999997</v>
      </c>
      <c r="X233" s="46" t="s">
        <v>27</v>
      </c>
      <c r="Y233" s="100" t="s">
        <v>997</v>
      </c>
      <c r="Z233" s="13"/>
      <c r="AA233" s="46" t="s">
        <v>1057</v>
      </c>
      <c r="AB233" s="53"/>
      <c r="AC233" s="46" t="s">
        <v>1057</v>
      </c>
      <c r="AD233" s="53"/>
      <c r="AE233" s="46" t="s">
        <v>1057</v>
      </c>
      <c r="AF233" s="101"/>
      <c r="AG233" s="100" t="s">
        <v>1187</v>
      </c>
      <c r="AH233" s="56"/>
      <c r="AI233" s="46">
        <v>1.6727411655265501</v>
      </c>
      <c r="AJ233" s="51"/>
      <c r="AK233" s="104">
        <v>1.9833333333333334</v>
      </c>
      <c r="AL233" s="101"/>
      <c r="AM233" s="108">
        <v>17.866666666666667</v>
      </c>
      <c r="AN233" s="53"/>
      <c r="AO233" s="104">
        <v>3.7833333333333332</v>
      </c>
      <c r="AP233" s="53"/>
      <c r="AQ233" s="108">
        <v>21.55</v>
      </c>
      <c r="AR233" s="51"/>
      <c r="AS233" s="104">
        <v>9.5238095238095237</v>
      </c>
      <c r="AT233" s="62"/>
      <c r="AU233" s="104">
        <v>90.476190476190482</v>
      </c>
      <c r="AV233" s="101"/>
      <c r="AW233" s="107">
        <v>7800</v>
      </c>
    </row>
    <row r="234" spans="1:49" s="54" customFormat="1" ht="15.75" customHeight="1" x14ac:dyDescent="0.2">
      <c r="A234" s="8" t="s">
        <v>361</v>
      </c>
      <c r="B234" s="8" t="s">
        <v>362</v>
      </c>
      <c r="D234" s="104">
        <v>9.2896000000000001</v>
      </c>
      <c r="E234" s="46" t="s">
        <v>27</v>
      </c>
      <c r="F234" s="106" t="s">
        <v>30</v>
      </c>
      <c r="G234" s="86" t="s">
        <v>967</v>
      </c>
      <c r="H234" s="13"/>
      <c r="I234" s="112">
        <v>0.83304</v>
      </c>
      <c r="J234" s="46" t="s">
        <v>29</v>
      </c>
      <c r="K234" s="108" t="s">
        <v>966</v>
      </c>
      <c r="L234" s="47"/>
      <c r="M234" s="104">
        <v>7.4721000000000002</v>
      </c>
      <c r="N234" s="46" t="s">
        <v>26</v>
      </c>
      <c r="O234" s="106" t="s">
        <v>30</v>
      </c>
      <c r="P234" s="100" t="s">
        <v>969</v>
      </c>
      <c r="Q234" s="13"/>
      <c r="R234" s="104">
        <v>29.408799999999999</v>
      </c>
      <c r="S234" s="46" t="s">
        <v>27</v>
      </c>
      <c r="T234" s="108" t="s">
        <v>966</v>
      </c>
      <c r="U234" s="100" t="s">
        <v>1011</v>
      </c>
      <c r="V234" s="13"/>
      <c r="W234" s="108">
        <v>14.2378</v>
      </c>
      <c r="X234" s="46" t="s">
        <v>29</v>
      </c>
      <c r="Y234" s="100" t="s">
        <v>1099</v>
      </c>
      <c r="Z234" s="13"/>
      <c r="AA234" s="46" t="s">
        <v>1057</v>
      </c>
      <c r="AB234" s="53"/>
      <c r="AC234" s="46" t="s">
        <v>1057</v>
      </c>
      <c r="AD234" s="53"/>
      <c r="AE234" s="46" t="s">
        <v>1057</v>
      </c>
      <c r="AF234" s="101"/>
      <c r="AG234" s="100" t="s">
        <v>1187</v>
      </c>
      <c r="AH234" s="50"/>
      <c r="AI234" s="46">
        <v>5.2924894409149097</v>
      </c>
      <c r="AJ234" s="51"/>
      <c r="AK234" s="108">
        <v>2.6</v>
      </c>
      <c r="AL234" s="101"/>
      <c r="AM234" s="106">
        <v>9.8666666666666671</v>
      </c>
      <c r="AN234" s="53"/>
      <c r="AO234" s="104">
        <v>3.7833333333333332</v>
      </c>
      <c r="AP234" s="53"/>
      <c r="AQ234" s="108">
        <v>19.5</v>
      </c>
      <c r="AR234" s="51"/>
      <c r="AS234" s="104">
        <v>6.1224489795918364</v>
      </c>
      <c r="AT234" s="62"/>
      <c r="AU234" s="104">
        <v>93.877551020408163</v>
      </c>
      <c r="AV234" s="101"/>
      <c r="AW234" s="105">
        <v>9800</v>
      </c>
    </row>
    <row r="235" spans="1:49" s="54" customFormat="1" ht="15.75" customHeight="1" x14ac:dyDescent="0.2">
      <c r="A235" s="8" t="s">
        <v>367</v>
      </c>
      <c r="B235" s="8" t="s">
        <v>368</v>
      </c>
      <c r="D235" s="108">
        <v>14.15</v>
      </c>
      <c r="E235" s="46" t="s">
        <v>27</v>
      </c>
      <c r="F235" s="108" t="s">
        <v>966</v>
      </c>
      <c r="G235" s="86" t="s">
        <v>1025</v>
      </c>
      <c r="H235" s="13"/>
      <c r="I235" s="110">
        <v>0.24776000000000001</v>
      </c>
      <c r="J235" s="46" t="s">
        <v>27</v>
      </c>
      <c r="K235" s="106" t="s">
        <v>30</v>
      </c>
      <c r="L235" s="47"/>
      <c r="M235" s="108">
        <v>10.4886</v>
      </c>
      <c r="N235" s="46" t="s">
        <v>29</v>
      </c>
      <c r="O235" s="104" t="s">
        <v>28</v>
      </c>
      <c r="P235" s="100" t="s">
        <v>997</v>
      </c>
      <c r="Q235" s="13"/>
      <c r="R235" s="104">
        <v>27.171399999999998</v>
      </c>
      <c r="S235" s="46" t="s">
        <v>27</v>
      </c>
      <c r="T235" s="104" t="s">
        <v>28</v>
      </c>
      <c r="U235" s="100" t="s">
        <v>1137</v>
      </c>
      <c r="V235" s="13"/>
      <c r="W235" s="104">
        <v>8.8646999999999991</v>
      </c>
      <c r="X235" s="46" t="s">
        <v>26</v>
      </c>
      <c r="Y235" s="100" t="s">
        <v>1141</v>
      </c>
      <c r="Z235" s="13"/>
      <c r="AA235" s="46" t="s">
        <v>1057</v>
      </c>
      <c r="AB235" s="53"/>
      <c r="AC235" s="46" t="s">
        <v>1057</v>
      </c>
      <c r="AD235" s="53"/>
      <c r="AE235" s="46" t="s">
        <v>1057</v>
      </c>
      <c r="AF235" s="101"/>
      <c r="AG235" s="100" t="s">
        <v>1187</v>
      </c>
      <c r="AH235" s="50"/>
      <c r="AI235" s="46">
        <v>1.8761068334235</v>
      </c>
      <c r="AJ235" s="51"/>
      <c r="AK235" s="104">
        <v>2.0666666666666669</v>
      </c>
      <c r="AL235" s="101"/>
      <c r="AM235" s="106">
        <v>10.366666666666667</v>
      </c>
      <c r="AN235" s="53"/>
      <c r="AO235" s="46" t="s">
        <v>1057</v>
      </c>
      <c r="AP235" s="53"/>
      <c r="AQ235" s="46" t="s">
        <v>1057</v>
      </c>
      <c r="AR235" s="51"/>
      <c r="AS235" s="104">
        <v>10</v>
      </c>
      <c r="AT235" s="62"/>
      <c r="AU235" s="104">
        <v>90</v>
      </c>
      <c r="AV235" s="101"/>
      <c r="AW235" s="105">
        <v>9200</v>
      </c>
    </row>
    <row r="236" spans="1:49" s="54" customFormat="1" ht="15.75" customHeight="1" x14ac:dyDescent="0.2">
      <c r="A236" s="8" t="s">
        <v>381</v>
      </c>
      <c r="B236" s="8" t="s">
        <v>382</v>
      </c>
      <c r="D236" s="104">
        <v>9.8636999999999997</v>
      </c>
      <c r="E236" s="46" t="s">
        <v>27</v>
      </c>
      <c r="F236" s="104" t="s">
        <v>28</v>
      </c>
      <c r="G236" s="86" t="s">
        <v>987</v>
      </c>
      <c r="H236" s="13"/>
      <c r="I236" s="111">
        <v>0.51493</v>
      </c>
      <c r="J236" s="46" t="s">
        <v>27</v>
      </c>
      <c r="K236" s="104" t="s">
        <v>28</v>
      </c>
      <c r="L236" s="47"/>
      <c r="M236" s="108">
        <v>10.115500000000001</v>
      </c>
      <c r="N236" s="46" t="s">
        <v>29</v>
      </c>
      <c r="O236" s="104" t="s">
        <v>28</v>
      </c>
      <c r="P236" s="100" t="s">
        <v>1099</v>
      </c>
      <c r="Q236" s="13"/>
      <c r="R236" s="108">
        <v>33.264299999999999</v>
      </c>
      <c r="S236" s="46" t="s">
        <v>29</v>
      </c>
      <c r="T236" s="108" t="s">
        <v>966</v>
      </c>
      <c r="U236" s="100" t="s">
        <v>993</v>
      </c>
      <c r="V236" s="13"/>
      <c r="W236" s="104">
        <v>10.092700000000001</v>
      </c>
      <c r="X236" s="46" t="s">
        <v>27</v>
      </c>
      <c r="Y236" s="100" t="s">
        <v>983</v>
      </c>
      <c r="Z236" s="13"/>
      <c r="AA236" s="108">
        <v>68.3</v>
      </c>
      <c r="AB236" s="53"/>
      <c r="AC236" s="108">
        <v>64.2</v>
      </c>
      <c r="AD236" s="53"/>
      <c r="AE236" s="108">
        <v>65</v>
      </c>
      <c r="AF236" s="101"/>
      <c r="AG236" s="100" t="s">
        <v>1187</v>
      </c>
      <c r="AH236" s="50"/>
      <c r="AI236" s="46">
        <v>1.5083108908754601</v>
      </c>
      <c r="AJ236" s="51"/>
      <c r="AK236" s="106">
        <v>1.5833333333333333</v>
      </c>
      <c r="AL236" s="101"/>
      <c r="AM236" s="104">
        <v>11.133333333333333</v>
      </c>
      <c r="AN236" s="53"/>
      <c r="AO236" s="104">
        <v>3.8333333333333335</v>
      </c>
      <c r="AP236" s="53"/>
      <c r="AQ236" s="104">
        <v>16.649999999999999</v>
      </c>
      <c r="AR236" s="51"/>
      <c r="AS236" s="104">
        <v>6.3492063492063489</v>
      </c>
      <c r="AT236" s="62"/>
      <c r="AU236" s="104">
        <v>93.650793650793645</v>
      </c>
      <c r="AV236" s="101"/>
      <c r="AW236" s="105">
        <v>11500</v>
      </c>
    </row>
    <row r="237" spans="1:49" s="54" customFormat="1" ht="15.75" customHeight="1" x14ac:dyDescent="0.2">
      <c r="A237" s="8" t="s">
        <v>397</v>
      </c>
      <c r="B237" s="8" t="s">
        <v>398</v>
      </c>
      <c r="D237" s="104">
        <v>11.025600000000001</v>
      </c>
      <c r="E237" s="46" t="s">
        <v>27</v>
      </c>
      <c r="F237" s="108" t="s">
        <v>966</v>
      </c>
      <c r="G237" s="86" t="s">
        <v>999</v>
      </c>
      <c r="H237" s="13"/>
      <c r="I237" s="111">
        <v>0.56998000000000004</v>
      </c>
      <c r="J237" s="46" t="s">
        <v>27</v>
      </c>
      <c r="K237" s="108" t="s">
        <v>966</v>
      </c>
      <c r="L237" s="47"/>
      <c r="M237" s="104">
        <v>8.3716000000000008</v>
      </c>
      <c r="N237" s="46" t="s">
        <v>27</v>
      </c>
      <c r="O237" s="104" t="s">
        <v>28</v>
      </c>
      <c r="P237" s="100" t="s">
        <v>987</v>
      </c>
      <c r="Q237" s="13"/>
      <c r="R237" s="108">
        <v>33.985300000000002</v>
      </c>
      <c r="S237" s="46" t="s">
        <v>27</v>
      </c>
      <c r="T237" s="108" t="s">
        <v>966</v>
      </c>
      <c r="U237" s="100" t="s">
        <v>1018</v>
      </c>
      <c r="V237" s="13"/>
      <c r="W237" s="104">
        <v>9.8857999999999997</v>
      </c>
      <c r="X237" s="46" t="s">
        <v>27</v>
      </c>
      <c r="Y237" s="100" t="s">
        <v>971</v>
      </c>
      <c r="Z237" s="13"/>
      <c r="AA237" s="108">
        <v>70.900000000000006</v>
      </c>
      <c r="AB237" s="53"/>
      <c r="AC237" s="104">
        <v>74.5</v>
      </c>
      <c r="AD237" s="53"/>
      <c r="AE237" s="104">
        <v>76.7</v>
      </c>
      <c r="AF237" s="101"/>
      <c r="AG237" s="100" t="s">
        <v>1187</v>
      </c>
      <c r="AH237" s="50"/>
      <c r="AI237" s="46">
        <v>1.3719206534151001</v>
      </c>
      <c r="AJ237" s="51"/>
      <c r="AK237" s="106">
        <v>1.8333333333333333</v>
      </c>
      <c r="AL237" s="101"/>
      <c r="AM237" s="104">
        <v>12.466666666666667</v>
      </c>
      <c r="AN237" s="53"/>
      <c r="AO237" s="106">
        <v>3.6166666666666667</v>
      </c>
      <c r="AP237" s="53"/>
      <c r="AQ237" s="106">
        <v>13.266666666666667</v>
      </c>
      <c r="AR237" s="51"/>
      <c r="AS237" s="104">
        <v>8.2644628099173563</v>
      </c>
      <c r="AT237" s="62"/>
      <c r="AU237" s="104">
        <v>91.735537190082653</v>
      </c>
      <c r="AV237" s="101"/>
      <c r="AW237" s="105">
        <v>11100</v>
      </c>
    </row>
    <row r="238" spans="1:49" s="54" customFormat="1" ht="15.75" customHeight="1" x14ac:dyDescent="0.2">
      <c r="A238" s="8" t="s">
        <v>401</v>
      </c>
      <c r="B238" s="8" t="s">
        <v>402</v>
      </c>
      <c r="D238" s="108">
        <v>13.031599999999999</v>
      </c>
      <c r="E238" s="46" t="s">
        <v>27</v>
      </c>
      <c r="F238" s="104" t="s">
        <v>28</v>
      </c>
      <c r="G238" s="86" t="s">
        <v>996</v>
      </c>
      <c r="H238" s="13"/>
      <c r="I238" s="112">
        <v>0.68586999999999998</v>
      </c>
      <c r="J238" s="46" t="s">
        <v>26</v>
      </c>
      <c r="K238" s="104" t="s">
        <v>28</v>
      </c>
      <c r="L238" s="47"/>
      <c r="M238" s="108">
        <v>10.2119</v>
      </c>
      <c r="N238" s="46" t="s">
        <v>26</v>
      </c>
      <c r="O238" s="104" t="s">
        <v>28</v>
      </c>
      <c r="P238" s="100" t="s">
        <v>1084</v>
      </c>
      <c r="Q238" s="13"/>
      <c r="R238" s="104">
        <v>30.1021</v>
      </c>
      <c r="S238" s="46" t="s">
        <v>26</v>
      </c>
      <c r="T238" s="108" t="s">
        <v>966</v>
      </c>
      <c r="U238" s="100" t="s">
        <v>1032</v>
      </c>
      <c r="V238" s="13"/>
      <c r="W238" s="104">
        <v>10.7461</v>
      </c>
      <c r="X238" s="46" t="s">
        <v>26</v>
      </c>
      <c r="Y238" s="100" t="s">
        <v>1168</v>
      </c>
      <c r="Z238" s="13"/>
      <c r="AA238" s="46" t="s">
        <v>1057</v>
      </c>
      <c r="AB238" s="53"/>
      <c r="AC238" s="46" t="s">
        <v>1057</v>
      </c>
      <c r="AD238" s="53"/>
      <c r="AE238" s="46" t="s">
        <v>1057</v>
      </c>
      <c r="AF238" s="101"/>
      <c r="AG238" s="100" t="s">
        <v>1187</v>
      </c>
      <c r="AH238" s="50"/>
      <c r="AI238" s="46">
        <v>2.9724359449248801</v>
      </c>
      <c r="AJ238" s="51"/>
      <c r="AK238" s="104">
        <v>2.2999999999999998</v>
      </c>
      <c r="AL238" s="101"/>
      <c r="AM238" s="108">
        <v>18.183333333333334</v>
      </c>
      <c r="AN238" s="53"/>
      <c r="AO238" s="46" t="s">
        <v>1057</v>
      </c>
      <c r="AP238" s="53"/>
      <c r="AQ238" s="46" t="s">
        <v>1057</v>
      </c>
      <c r="AR238" s="51"/>
      <c r="AS238" s="108">
        <v>4.1666666666666661</v>
      </c>
      <c r="AT238" s="62"/>
      <c r="AU238" s="108">
        <v>95.833333333333343</v>
      </c>
      <c r="AV238" s="101"/>
      <c r="AW238" s="109">
        <v>15300</v>
      </c>
    </row>
    <row r="239" spans="1:49" s="54" customFormat="1" ht="15.75" customHeight="1" x14ac:dyDescent="0.2">
      <c r="A239" s="8" t="s">
        <v>407</v>
      </c>
      <c r="B239" s="8" t="s">
        <v>408</v>
      </c>
      <c r="D239" s="104">
        <v>10.741899999999999</v>
      </c>
      <c r="E239" s="46" t="s">
        <v>27</v>
      </c>
      <c r="F239" s="104" t="s">
        <v>28</v>
      </c>
      <c r="G239" s="86" t="s">
        <v>1016</v>
      </c>
      <c r="H239" s="13"/>
      <c r="I239" s="112">
        <v>0.85446999999999995</v>
      </c>
      <c r="J239" s="46" t="s">
        <v>29</v>
      </c>
      <c r="K239" s="108" t="s">
        <v>966</v>
      </c>
      <c r="L239" s="47"/>
      <c r="M239" s="106">
        <v>6.7747000000000002</v>
      </c>
      <c r="N239" s="46" t="s">
        <v>29</v>
      </c>
      <c r="O239" s="106" t="s">
        <v>30</v>
      </c>
      <c r="P239" s="100" t="s">
        <v>993</v>
      </c>
      <c r="Q239" s="13"/>
      <c r="R239" s="104">
        <v>19.317</v>
      </c>
      <c r="S239" s="46" t="s">
        <v>26</v>
      </c>
      <c r="T239" s="106" t="s">
        <v>30</v>
      </c>
      <c r="U239" s="100" t="s">
        <v>974</v>
      </c>
      <c r="V239" s="13"/>
      <c r="W239" s="104">
        <v>10.0098</v>
      </c>
      <c r="X239" s="46" t="s">
        <v>29</v>
      </c>
      <c r="Y239" s="100" t="s">
        <v>1158</v>
      </c>
      <c r="Z239" s="13"/>
      <c r="AA239" s="46" t="s">
        <v>1057</v>
      </c>
      <c r="AB239" s="53"/>
      <c r="AC239" s="46" t="s">
        <v>1057</v>
      </c>
      <c r="AD239" s="53"/>
      <c r="AE239" s="46" t="s">
        <v>1057</v>
      </c>
      <c r="AF239" s="101"/>
      <c r="AG239" s="100" t="s">
        <v>1187</v>
      </c>
      <c r="AH239" s="50"/>
      <c r="AI239" s="46">
        <v>2.50706516461609</v>
      </c>
      <c r="AJ239" s="51"/>
      <c r="AK239" s="106">
        <v>1.6666666666666667</v>
      </c>
      <c r="AL239" s="101"/>
      <c r="AM239" s="108">
        <v>15.233333333333333</v>
      </c>
      <c r="AN239" s="53"/>
      <c r="AO239" s="104">
        <v>3.9833333333333334</v>
      </c>
      <c r="AP239" s="53"/>
      <c r="AQ239" s="108">
        <v>20.483333333333334</v>
      </c>
      <c r="AR239" s="51"/>
      <c r="AS239" s="104">
        <v>7.4074074074074066</v>
      </c>
      <c r="AT239" s="62"/>
      <c r="AU239" s="104">
        <v>92.592592592592595</v>
      </c>
      <c r="AV239" s="101"/>
      <c r="AW239" s="109">
        <v>12100</v>
      </c>
    </row>
    <row r="240" spans="1:49" s="54" customFormat="1" ht="15.75" customHeight="1" x14ac:dyDescent="0.2">
      <c r="A240" s="8" t="s">
        <v>425</v>
      </c>
      <c r="B240" s="8" t="s">
        <v>426</v>
      </c>
      <c r="D240" s="108">
        <v>13.1534</v>
      </c>
      <c r="E240" s="46" t="s">
        <v>29</v>
      </c>
      <c r="F240" s="108" t="s">
        <v>966</v>
      </c>
      <c r="G240" s="86" t="s">
        <v>988</v>
      </c>
      <c r="H240" s="13"/>
      <c r="I240" s="112">
        <v>0.85970000000000002</v>
      </c>
      <c r="J240" s="46" t="s">
        <v>26</v>
      </c>
      <c r="K240" s="108" t="s">
        <v>966</v>
      </c>
      <c r="L240" s="47"/>
      <c r="M240" s="104">
        <v>7.7373000000000003</v>
      </c>
      <c r="N240" s="46" t="s">
        <v>29</v>
      </c>
      <c r="O240" s="106" t="s">
        <v>30</v>
      </c>
      <c r="P240" s="100" t="s">
        <v>977</v>
      </c>
      <c r="Q240" s="13"/>
      <c r="R240" s="106">
        <v>15.560499999999999</v>
      </c>
      <c r="S240" s="46" t="s">
        <v>27</v>
      </c>
      <c r="T240" s="106" t="s">
        <v>30</v>
      </c>
      <c r="U240" s="100" t="s">
        <v>1133</v>
      </c>
      <c r="V240" s="13"/>
      <c r="W240" s="106">
        <v>6.7061999999999999</v>
      </c>
      <c r="X240" s="46" t="s">
        <v>29</v>
      </c>
      <c r="Y240" s="100" t="s">
        <v>967</v>
      </c>
      <c r="Z240" s="13"/>
      <c r="AA240" s="46" t="s">
        <v>1057</v>
      </c>
      <c r="AB240" s="53"/>
      <c r="AC240" s="46" t="s">
        <v>1057</v>
      </c>
      <c r="AD240" s="53"/>
      <c r="AE240" s="46" t="s">
        <v>1057</v>
      </c>
      <c r="AF240" s="101"/>
      <c r="AG240" s="100" t="s">
        <v>1187</v>
      </c>
      <c r="AH240" s="50"/>
      <c r="AI240" s="46">
        <v>4.7289288119504898</v>
      </c>
      <c r="AJ240" s="51"/>
      <c r="AK240" s="104">
        <v>2.2999999999999998</v>
      </c>
      <c r="AL240" s="101"/>
      <c r="AM240" s="108">
        <v>15.316666666666666</v>
      </c>
      <c r="AN240" s="53"/>
      <c r="AO240" s="46" t="s">
        <v>1057</v>
      </c>
      <c r="AP240" s="53"/>
      <c r="AQ240" s="46" t="s">
        <v>1057</v>
      </c>
      <c r="AR240" s="51"/>
      <c r="AS240" s="104">
        <v>6.2893081761006293</v>
      </c>
      <c r="AT240" s="62"/>
      <c r="AU240" s="104">
        <v>93.710691823899367</v>
      </c>
      <c r="AV240" s="101"/>
      <c r="AW240" s="109">
        <v>12900</v>
      </c>
    </row>
    <row r="241" spans="1:49" s="54" customFormat="1" ht="15.75" customHeight="1" x14ac:dyDescent="0.2">
      <c r="A241" s="8" t="s">
        <v>453</v>
      </c>
      <c r="B241" s="8" t="s">
        <v>454</v>
      </c>
      <c r="D241" s="104">
        <v>10.327500000000001</v>
      </c>
      <c r="E241" s="46" t="s">
        <v>29</v>
      </c>
      <c r="F241" s="104" t="s">
        <v>28</v>
      </c>
      <c r="G241" s="86" t="s">
        <v>977</v>
      </c>
      <c r="H241" s="13"/>
      <c r="I241" s="111">
        <v>0.51210999999999995</v>
      </c>
      <c r="J241" s="46" t="s">
        <v>29</v>
      </c>
      <c r="K241" s="104" t="s">
        <v>28</v>
      </c>
      <c r="L241" s="47"/>
      <c r="M241" s="104">
        <v>6.9134000000000002</v>
      </c>
      <c r="N241" s="46" t="s">
        <v>29</v>
      </c>
      <c r="O241" s="106" t="s">
        <v>30</v>
      </c>
      <c r="P241" s="100" t="s">
        <v>1021</v>
      </c>
      <c r="Q241" s="13"/>
      <c r="R241" s="104">
        <v>22.077400000000001</v>
      </c>
      <c r="S241" s="46" t="s">
        <v>29</v>
      </c>
      <c r="T241" s="104" t="s">
        <v>28</v>
      </c>
      <c r="U241" s="100" t="s">
        <v>1009</v>
      </c>
      <c r="V241" s="13"/>
      <c r="W241" s="106">
        <v>7.1981000000000002</v>
      </c>
      <c r="X241" s="46" t="s">
        <v>29</v>
      </c>
      <c r="Y241" s="100" t="s">
        <v>985</v>
      </c>
      <c r="Z241" s="13"/>
      <c r="AA241" s="46" t="s">
        <v>1057</v>
      </c>
      <c r="AB241" s="53"/>
      <c r="AC241" s="46" t="s">
        <v>1057</v>
      </c>
      <c r="AD241" s="53"/>
      <c r="AE241" s="46" t="s">
        <v>1057</v>
      </c>
      <c r="AF241" s="101"/>
      <c r="AG241" s="100" t="s">
        <v>1187</v>
      </c>
      <c r="AH241" s="50"/>
      <c r="AI241" s="46">
        <v>3.5010788795095902</v>
      </c>
      <c r="AJ241" s="51"/>
      <c r="AK241" s="106">
        <v>1.2666666666666666</v>
      </c>
      <c r="AL241" s="101"/>
      <c r="AM241" s="106">
        <v>8.3166666666666664</v>
      </c>
      <c r="AN241" s="53"/>
      <c r="AO241" s="108">
        <v>4.05</v>
      </c>
      <c r="AP241" s="53"/>
      <c r="AQ241" s="104">
        <v>18.533333333333335</v>
      </c>
      <c r="AR241" s="51"/>
      <c r="AS241" s="104">
        <v>8.5714285714285712</v>
      </c>
      <c r="AT241" s="62"/>
      <c r="AU241" s="104">
        <v>91.428571428571431</v>
      </c>
      <c r="AV241" s="101"/>
      <c r="AW241" s="109">
        <v>12400</v>
      </c>
    </row>
    <row r="242" spans="1:49" s="54" customFormat="1" ht="15.75" customHeight="1" x14ac:dyDescent="0.2">
      <c r="A242" s="8" t="s">
        <v>465</v>
      </c>
      <c r="B242" s="8" t="s">
        <v>466</v>
      </c>
      <c r="D242" s="104">
        <v>11.3192</v>
      </c>
      <c r="E242" s="46" t="s">
        <v>27</v>
      </c>
      <c r="F242" s="104" t="s">
        <v>28</v>
      </c>
      <c r="G242" s="86" t="s">
        <v>1002</v>
      </c>
      <c r="H242" s="13"/>
      <c r="I242" s="111">
        <v>0.55861000000000005</v>
      </c>
      <c r="J242" s="46" t="s">
        <v>29</v>
      </c>
      <c r="K242" s="104" t="s">
        <v>28</v>
      </c>
      <c r="L242" s="47"/>
      <c r="M242" s="106">
        <v>6.8502999999999998</v>
      </c>
      <c r="N242" s="46" t="s">
        <v>29</v>
      </c>
      <c r="O242" s="106" t="s">
        <v>30</v>
      </c>
      <c r="P242" s="100" t="s">
        <v>975</v>
      </c>
      <c r="Q242" s="13"/>
      <c r="R242" s="104">
        <v>19.933599999999998</v>
      </c>
      <c r="S242" s="46" t="s">
        <v>29</v>
      </c>
      <c r="T242" s="106" t="s">
        <v>30</v>
      </c>
      <c r="U242" s="100" t="s">
        <v>995</v>
      </c>
      <c r="V242" s="13"/>
      <c r="W242" s="104">
        <v>9.1731999999999996</v>
      </c>
      <c r="X242" s="46" t="s">
        <v>29</v>
      </c>
      <c r="Y242" s="100" t="s">
        <v>1004</v>
      </c>
      <c r="Z242" s="13"/>
      <c r="AA242" s="104">
        <v>75.5</v>
      </c>
      <c r="AB242" s="53"/>
      <c r="AC242" s="104">
        <v>76.599999999999994</v>
      </c>
      <c r="AD242" s="53"/>
      <c r="AE242" s="104">
        <v>77.099999999999994</v>
      </c>
      <c r="AF242" s="101"/>
      <c r="AG242" s="100" t="s">
        <v>1187</v>
      </c>
      <c r="AH242" s="50"/>
      <c r="AI242" s="46">
        <v>1.4138581788466</v>
      </c>
      <c r="AJ242" s="51"/>
      <c r="AK242" s="108">
        <v>2.4500000000000002</v>
      </c>
      <c r="AL242" s="101"/>
      <c r="AM242" s="104">
        <v>13.466666666666667</v>
      </c>
      <c r="AN242" s="53"/>
      <c r="AO242" s="104">
        <v>3.8333333333333335</v>
      </c>
      <c r="AP242" s="53"/>
      <c r="AQ242" s="108">
        <v>19.850000000000001</v>
      </c>
      <c r="AR242" s="51"/>
      <c r="AS242" s="108">
        <v>4.3927648578811365</v>
      </c>
      <c r="AT242" s="62"/>
      <c r="AU242" s="108">
        <v>95.607235142118867</v>
      </c>
      <c r="AV242" s="101"/>
      <c r="AW242" s="105">
        <v>8500</v>
      </c>
    </row>
    <row r="243" spans="1:49" s="54" customFormat="1" ht="15.75" customHeight="1" x14ac:dyDescent="0.2">
      <c r="A243" s="8" t="s">
        <v>467</v>
      </c>
      <c r="B243" s="8" t="s">
        <v>468</v>
      </c>
      <c r="D243" s="108">
        <v>12.2844</v>
      </c>
      <c r="E243" s="46" t="s">
        <v>29</v>
      </c>
      <c r="F243" s="108" t="s">
        <v>966</v>
      </c>
      <c r="G243" s="86" t="s">
        <v>1000</v>
      </c>
      <c r="H243" s="13"/>
      <c r="I243" s="111">
        <v>0.46748000000000001</v>
      </c>
      <c r="J243" s="46" t="s">
        <v>29</v>
      </c>
      <c r="K243" s="104" t="s">
        <v>28</v>
      </c>
      <c r="L243" s="47"/>
      <c r="M243" s="104">
        <v>7.5316999999999998</v>
      </c>
      <c r="N243" s="46" t="s">
        <v>27</v>
      </c>
      <c r="O243" s="104" t="s">
        <v>28</v>
      </c>
      <c r="P243" s="100" t="s">
        <v>1104</v>
      </c>
      <c r="Q243" s="13"/>
      <c r="R243" s="104">
        <v>19.738199999999999</v>
      </c>
      <c r="S243" s="46" t="s">
        <v>27</v>
      </c>
      <c r="T243" s="104" t="s">
        <v>28</v>
      </c>
      <c r="U243" s="100" t="s">
        <v>1035</v>
      </c>
      <c r="V243" s="13"/>
      <c r="W243" s="104">
        <v>9.8953000000000007</v>
      </c>
      <c r="X243" s="46" t="s">
        <v>27</v>
      </c>
      <c r="Y243" s="100" t="s">
        <v>1015</v>
      </c>
      <c r="Z243" s="13"/>
      <c r="AA243" s="104">
        <v>78.900000000000006</v>
      </c>
      <c r="AB243" s="53"/>
      <c r="AC243" s="104">
        <v>81.5</v>
      </c>
      <c r="AD243" s="53"/>
      <c r="AE243" s="104">
        <v>79.5</v>
      </c>
      <c r="AF243" s="101"/>
      <c r="AG243" s="100" t="s">
        <v>1187</v>
      </c>
      <c r="AH243" s="50"/>
      <c r="AI243" s="46">
        <v>1.4033414391894099</v>
      </c>
      <c r="AJ243" s="51"/>
      <c r="AK243" s="106">
        <v>1.5166666666666666</v>
      </c>
      <c r="AL243" s="101"/>
      <c r="AM243" s="108">
        <v>14.916666666666666</v>
      </c>
      <c r="AN243" s="53"/>
      <c r="AO243" s="106">
        <v>3.75</v>
      </c>
      <c r="AP243" s="53"/>
      <c r="AQ243" s="104">
        <v>18.25</v>
      </c>
      <c r="AR243" s="51"/>
      <c r="AS243" s="104">
        <v>8.2644628099173563</v>
      </c>
      <c r="AT243" s="62"/>
      <c r="AU243" s="104">
        <v>91.735537190082653</v>
      </c>
      <c r="AV243" s="101"/>
      <c r="AW243" s="105">
        <v>11100</v>
      </c>
    </row>
    <row r="244" spans="1:49" s="54" customFormat="1" ht="15.75" customHeight="1" x14ac:dyDescent="0.2">
      <c r="A244" s="8" t="s">
        <v>475</v>
      </c>
      <c r="B244" s="8" t="s">
        <v>476</v>
      </c>
      <c r="D244" s="104">
        <v>10.095599999999999</v>
      </c>
      <c r="E244" s="46" t="s">
        <v>27</v>
      </c>
      <c r="F244" s="104" t="s">
        <v>28</v>
      </c>
      <c r="G244" s="86" t="s">
        <v>993</v>
      </c>
      <c r="H244" s="13"/>
      <c r="I244" s="111">
        <v>0.36935000000000001</v>
      </c>
      <c r="J244" s="46" t="s">
        <v>26</v>
      </c>
      <c r="K244" s="104" t="s">
        <v>28</v>
      </c>
      <c r="L244" s="47"/>
      <c r="M244" s="106">
        <v>4.4116999999999997</v>
      </c>
      <c r="N244" s="46" t="s">
        <v>29</v>
      </c>
      <c r="O244" s="106" t="s">
        <v>30</v>
      </c>
      <c r="P244" s="100" t="s">
        <v>1052</v>
      </c>
      <c r="Q244" s="13"/>
      <c r="R244" s="106">
        <v>16.2104</v>
      </c>
      <c r="S244" s="46" t="s">
        <v>26</v>
      </c>
      <c r="T244" s="104" t="s">
        <v>28</v>
      </c>
      <c r="U244" s="100" t="s">
        <v>1009</v>
      </c>
      <c r="V244" s="13"/>
      <c r="W244" s="106">
        <v>7.1820000000000004</v>
      </c>
      <c r="X244" s="46" t="s">
        <v>27</v>
      </c>
      <c r="Y244" s="100" t="s">
        <v>997</v>
      </c>
      <c r="Z244" s="13"/>
      <c r="AA244" s="106">
        <v>90.1</v>
      </c>
      <c r="AB244" s="53"/>
      <c r="AC244" s="106">
        <v>92.8</v>
      </c>
      <c r="AD244" s="53"/>
      <c r="AE244" s="106">
        <v>85.8</v>
      </c>
      <c r="AF244" s="101"/>
      <c r="AG244" s="100" t="s">
        <v>1187</v>
      </c>
      <c r="AH244" s="50"/>
      <c r="AI244" s="46">
        <v>1.80699240967061</v>
      </c>
      <c r="AJ244" s="51"/>
      <c r="AK244" s="106">
        <v>1.75</v>
      </c>
      <c r="AL244" s="101"/>
      <c r="AM244" s="104">
        <v>13.866666666666667</v>
      </c>
      <c r="AN244" s="53"/>
      <c r="AO244" s="104">
        <v>3.9666666666666668</v>
      </c>
      <c r="AP244" s="53"/>
      <c r="AQ244" s="104">
        <v>18.783333333333335</v>
      </c>
      <c r="AR244" s="51"/>
      <c r="AS244" s="108">
        <v>4.4753086419753085</v>
      </c>
      <c r="AT244" s="62"/>
      <c r="AU244" s="108">
        <v>95.524691358024697</v>
      </c>
      <c r="AV244" s="101"/>
      <c r="AW244" s="107">
        <v>7600</v>
      </c>
    </row>
    <row r="245" spans="1:49" s="54" customFormat="1" ht="15.75" customHeight="1" x14ac:dyDescent="0.2">
      <c r="A245" s="8" t="s">
        <v>477</v>
      </c>
      <c r="B245" s="8" t="s">
        <v>478</v>
      </c>
      <c r="D245" s="106">
        <v>8.4497</v>
      </c>
      <c r="E245" s="46" t="s">
        <v>27</v>
      </c>
      <c r="F245" s="106" t="s">
        <v>30</v>
      </c>
      <c r="G245" s="86" t="s">
        <v>976</v>
      </c>
      <c r="H245" s="13"/>
      <c r="I245" s="111">
        <v>0.48560999999999999</v>
      </c>
      <c r="J245" s="46" t="s">
        <v>27</v>
      </c>
      <c r="K245" s="104" t="s">
        <v>28</v>
      </c>
      <c r="L245" s="47"/>
      <c r="M245" s="104">
        <v>9.2266999999999992</v>
      </c>
      <c r="N245" s="46" t="s">
        <v>26</v>
      </c>
      <c r="O245" s="108" t="s">
        <v>966</v>
      </c>
      <c r="P245" s="100" t="s">
        <v>968</v>
      </c>
      <c r="Q245" s="13"/>
      <c r="R245" s="104">
        <v>24.474900000000002</v>
      </c>
      <c r="S245" s="46" t="s">
        <v>27</v>
      </c>
      <c r="T245" s="108" t="s">
        <v>966</v>
      </c>
      <c r="U245" s="100" t="s">
        <v>1035</v>
      </c>
      <c r="V245" s="13"/>
      <c r="W245" s="104">
        <v>9.4453999999999994</v>
      </c>
      <c r="X245" s="46" t="s">
        <v>26</v>
      </c>
      <c r="Y245" s="100" t="s">
        <v>1178</v>
      </c>
      <c r="Z245" s="13"/>
      <c r="AA245" s="46" t="s">
        <v>1057</v>
      </c>
      <c r="AB245" s="53"/>
      <c r="AC245" s="46" t="s">
        <v>1057</v>
      </c>
      <c r="AD245" s="53"/>
      <c r="AE245" s="46" t="s">
        <v>1057</v>
      </c>
      <c r="AF245" s="101"/>
      <c r="AG245" s="100" t="s">
        <v>1187</v>
      </c>
      <c r="AH245" s="50"/>
      <c r="AI245" s="46">
        <v>3.6725737450511802</v>
      </c>
      <c r="AJ245" s="51"/>
      <c r="AK245" s="104">
        <v>2.0833333333333335</v>
      </c>
      <c r="AL245" s="101"/>
      <c r="AM245" s="104">
        <v>10.9</v>
      </c>
      <c r="AN245" s="53"/>
      <c r="AO245" s="104">
        <v>3.7833333333333332</v>
      </c>
      <c r="AP245" s="53"/>
      <c r="AQ245" s="104">
        <v>15.85</v>
      </c>
      <c r="AR245" s="51"/>
      <c r="AS245" s="104">
        <v>6.9444444444444446</v>
      </c>
      <c r="AT245" s="62"/>
      <c r="AU245" s="104">
        <v>93.055555555555557</v>
      </c>
      <c r="AV245" s="101"/>
      <c r="AW245" s="105">
        <v>9000</v>
      </c>
    </row>
    <row r="246" spans="1:49" s="54" customFormat="1" ht="15.75" customHeight="1" x14ac:dyDescent="0.2">
      <c r="A246" s="8" t="s">
        <v>497</v>
      </c>
      <c r="B246" s="8" t="s">
        <v>498</v>
      </c>
      <c r="D246" s="108">
        <v>13.074299999999999</v>
      </c>
      <c r="E246" s="46" t="s">
        <v>27</v>
      </c>
      <c r="F246" s="108" t="s">
        <v>966</v>
      </c>
      <c r="G246" s="86" t="s">
        <v>1026</v>
      </c>
      <c r="H246" s="13"/>
      <c r="I246" s="112">
        <v>0.94425000000000003</v>
      </c>
      <c r="J246" s="46" t="s">
        <v>27</v>
      </c>
      <c r="K246" s="108" t="s">
        <v>966</v>
      </c>
      <c r="L246" s="47"/>
      <c r="M246" s="104">
        <v>8.8978000000000002</v>
      </c>
      <c r="N246" s="46" t="s">
        <v>26</v>
      </c>
      <c r="O246" s="104" t="s">
        <v>28</v>
      </c>
      <c r="P246" s="100" t="s">
        <v>996</v>
      </c>
      <c r="Q246" s="13"/>
      <c r="R246" s="104">
        <v>24.841100000000001</v>
      </c>
      <c r="S246" s="46" t="s">
        <v>27</v>
      </c>
      <c r="T246" s="104" t="s">
        <v>28</v>
      </c>
      <c r="U246" s="100" t="s">
        <v>1018</v>
      </c>
      <c r="V246" s="13"/>
      <c r="W246" s="104">
        <v>7.5906000000000002</v>
      </c>
      <c r="X246" s="46" t="s">
        <v>26</v>
      </c>
      <c r="Y246" s="100" t="s">
        <v>1043</v>
      </c>
      <c r="Z246" s="13"/>
      <c r="AA246" s="104">
        <v>74.3</v>
      </c>
      <c r="AB246" s="53"/>
      <c r="AC246" s="104">
        <v>78.5</v>
      </c>
      <c r="AD246" s="53"/>
      <c r="AE246" s="108">
        <v>69.900000000000006</v>
      </c>
      <c r="AF246" s="101"/>
      <c r="AG246" s="100" t="s">
        <v>1187</v>
      </c>
      <c r="AH246" s="50"/>
      <c r="AI246" s="46">
        <v>1.6281423858297801</v>
      </c>
      <c r="AJ246" s="51"/>
      <c r="AK246" s="106">
        <v>1.75</v>
      </c>
      <c r="AL246" s="101"/>
      <c r="AM246" s="104">
        <v>14.1</v>
      </c>
      <c r="AN246" s="53"/>
      <c r="AO246" s="106">
        <v>3.75</v>
      </c>
      <c r="AP246" s="53"/>
      <c r="AQ246" s="108">
        <v>20.233333333333334</v>
      </c>
      <c r="AR246" s="51"/>
      <c r="AS246" s="108">
        <v>4.3927648578811365</v>
      </c>
      <c r="AT246" s="62"/>
      <c r="AU246" s="108">
        <v>95.607235142118867</v>
      </c>
      <c r="AV246" s="101"/>
      <c r="AW246" s="105">
        <v>10100</v>
      </c>
    </row>
    <row r="247" spans="1:49" s="54" customFormat="1" ht="15.75" customHeight="1" x14ac:dyDescent="0.2">
      <c r="A247" s="8" t="s">
        <v>513</v>
      </c>
      <c r="B247" s="8" t="s">
        <v>514</v>
      </c>
      <c r="D247" s="106">
        <v>8.6882999999999999</v>
      </c>
      <c r="E247" s="46" t="s">
        <v>26</v>
      </c>
      <c r="F247" s="106" t="s">
        <v>30</v>
      </c>
      <c r="G247" s="86" t="s">
        <v>977</v>
      </c>
      <c r="H247" s="13"/>
      <c r="I247" s="111">
        <v>0.44555</v>
      </c>
      <c r="J247" s="46" t="s">
        <v>26</v>
      </c>
      <c r="K247" s="104" t="s">
        <v>28</v>
      </c>
      <c r="L247" s="47"/>
      <c r="M247" s="104">
        <v>7.3071000000000002</v>
      </c>
      <c r="N247" s="46" t="s">
        <v>26</v>
      </c>
      <c r="O247" s="104" t="s">
        <v>28</v>
      </c>
      <c r="P247" s="100" t="s">
        <v>1013</v>
      </c>
      <c r="Q247" s="13"/>
      <c r="R247" s="106">
        <v>18.000399999999999</v>
      </c>
      <c r="S247" s="46" t="s">
        <v>26</v>
      </c>
      <c r="T247" s="104" t="s">
        <v>28</v>
      </c>
      <c r="U247" s="100" t="s">
        <v>1018</v>
      </c>
      <c r="V247" s="13"/>
      <c r="W247" s="106">
        <v>6.1044</v>
      </c>
      <c r="X247" s="46" t="s">
        <v>27</v>
      </c>
      <c r="Y247" s="100" t="s">
        <v>970</v>
      </c>
      <c r="Z247" s="13"/>
      <c r="AA247" s="46" t="s">
        <v>1057</v>
      </c>
      <c r="AB247" s="53"/>
      <c r="AC247" s="46" t="s">
        <v>1057</v>
      </c>
      <c r="AD247" s="53"/>
      <c r="AE247" s="46" t="s">
        <v>1057</v>
      </c>
      <c r="AF247" s="101"/>
      <c r="AG247" s="100" t="s">
        <v>1187</v>
      </c>
      <c r="AH247" s="50"/>
      <c r="AI247" s="46">
        <v>3.84480583613272</v>
      </c>
      <c r="AJ247" s="51"/>
      <c r="AK247" s="106">
        <v>1.4</v>
      </c>
      <c r="AL247" s="101"/>
      <c r="AM247" s="104">
        <v>11.316666666666666</v>
      </c>
      <c r="AN247" s="53"/>
      <c r="AO247" s="106">
        <v>3.4833333333333334</v>
      </c>
      <c r="AP247" s="53"/>
      <c r="AQ247" s="104">
        <v>18.933333333333334</v>
      </c>
      <c r="AR247" s="51"/>
      <c r="AS247" s="106">
        <v>20</v>
      </c>
      <c r="AT247" s="62"/>
      <c r="AU247" s="106">
        <v>80</v>
      </c>
      <c r="AV247" s="101"/>
      <c r="AW247" s="107">
        <v>7700</v>
      </c>
    </row>
    <row r="248" spans="1:49" s="54" customFormat="1" ht="15.75" customHeight="1" x14ac:dyDescent="0.2">
      <c r="A248" s="8" t="s">
        <v>523</v>
      </c>
      <c r="B248" s="8" t="s">
        <v>524</v>
      </c>
      <c r="D248" s="104">
        <v>9.8777000000000008</v>
      </c>
      <c r="E248" s="46" t="s">
        <v>27</v>
      </c>
      <c r="F248" s="104" t="s">
        <v>28</v>
      </c>
      <c r="G248" s="86" t="s">
        <v>977</v>
      </c>
      <c r="H248" s="13"/>
      <c r="I248" s="111">
        <v>0.55793999999999999</v>
      </c>
      <c r="J248" s="46" t="s">
        <v>29</v>
      </c>
      <c r="K248" s="104" t="s">
        <v>28</v>
      </c>
      <c r="L248" s="47"/>
      <c r="M248" s="104">
        <v>9.1544000000000008</v>
      </c>
      <c r="N248" s="46" t="s">
        <v>27</v>
      </c>
      <c r="O248" s="108" t="s">
        <v>966</v>
      </c>
      <c r="P248" s="100" t="s">
        <v>1093</v>
      </c>
      <c r="Q248" s="13"/>
      <c r="R248" s="108">
        <v>30.459599999999998</v>
      </c>
      <c r="S248" s="46" t="s">
        <v>27</v>
      </c>
      <c r="T248" s="108" t="s">
        <v>966</v>
      </c>
      <c r="U248" s="100" t="s">
        <v>992</v>
      </c>
      <c r="V248" s="13"/>
      <c r="W248" s="104">
        <v>9.0718999999999994</v>
      </c>
      <c r="X248" s="46" t="s">
        <v>26</v>
      </c>
      <c r="Y248" s="100" t="s">
        <v>1013</v>
      </c>
      <c r="Z248" s="13"/>
      <c r="AA248" s="104">
        <v>84.3</v>
      </c>
      <c r="AB248" s="53"/>
      <c r="AC248" s="104">
        <v>84.9</v>
      </c>
      <c r="AD248" s="53"/>
      <c r="AE248" s="104">
        <v>79.7</v>
      </c>
      <c r="AF248" s="101"/>
      <c r="AG248" s="100" t="s">
        <v>1187</v>
      </c>
      <c r="AH248" s="50"/>
      <c r="AI248" s="46">
        <v>1.07515731187085</v>
      </c>
      <c r="AJ248" s="51"/>
      <c r="AK248" s="108">
        <v>2.4833333333333334</v>
      </c>
      <c r="AL248" s="101"/>
      <c r="AM248" s="108">
        <v>16.983333333333334</v>
      </c>
      <c r="AN248" s="53"/>
      <c r="AO248" s="104">
        <v>3.9333333333333331</v>
      </c>
      <c r="AP248" s="53"/>
      <c r="AQ248" s="104">
        <v>17.816666666666666</v>
      </c>
      <c r="AR248" s="51"/>
      <c r="AS248" s="108">
        <v>4.3927648578811365</v>
      </c>
      <c r="AT248" s="62"/>
      <c r="AU248" s="108">
        <v>95.607235142118867</v>
      </c>
      <c r="AV248" s="101"/>
      <c r="AW248" s="105">
        <v>10500</v>
      </c>
    </row>
    <row r="249" spans="1:49" s="54" customFormat="1" ht="15.75" customHeight="1" x14ac:dyDescent="0.2">
      <c r="A249" s="8" t="s">
        <v>539</v>
      </c>
      <c r="B249" s="8" t="s">
        <v>540</v>
      </c>
      <c r="D249" s="106">
        <v>7.5090000000000003</v>
      </c>
      <c r="E249" s="46" t="s">
        <v>29</v>
      </c>
      <c r="F249" s="106" t="s">
        <v>30</v>
      </c>
      <c r="G249" s="86" t="s">
        <v>1013</v>
      </c>
      <c r="H249" s="13"/>
      <c r="I249" s="112">
        <v>1.0036799999999999</v>
      </c>
      <c r="J249" s="46" t="s">
        <v>27</v>
      </c>
      <c r="K249" s="108" t="s">
        <v>966</v>
      </c>
      <c r="L249" s="47"/>
      <c r="M249" s="108">
        <v>14.200200000000001</v>
      </c>
      <c r="N249" s="46" t="s">
        <v>29</v>
      </c>
      <c r="O249" s="108" t="s">
        <v>966</v>
      </c>
      <c r="P249" s="100" t="s">
        <v>1113</v>
      </c>
      <c r="Q249" s="13"/>
      <c r="R249" s="104">
        <v>21.857900000000001</v>
      </c>
      <c r="S249" s="46" t="s">
        <v>26</v>
      </c>
      <c r="T249" s="104" t="s">
        <v>28</v>
      </c>
      <c r="U249" s="100" t="s">
        <v>1059</v>
      </c>
      <c r="V249" s="13"/>
      <c r="W249" s="108">
        <v>12.6394</v>
      </c>
      <c r="X249" s="46" t="s">
        <v>26</v>
      </c>
      <c r="Y249" s="100" t="s">
        <v>1112</v>
      </c>
      <c r="Z249" s="13"/>
      <c r="AA249" s="104">
        <v>79.2</v>
      </c>
      <c r="AB249" s="53"/>
      <c r="AC249" s="104">
        <v>77.599999999999994</v>
      </c>
      <c r="AD249" s="53"/>
      <c r="AE249" s="104">
        <v>74.400000000000006</v>
      </c>
      <c r="AF249" s="101"/>
      <c r="AG249" s="100" t="s">
        <v>1187</v>
      </c>
      <c r="AH249" s="50"/>
      <c r="AI249" s="46">
        <v>1.7074451069262</v>
      </c>
      <c r="AJ249" s="51"/>
      <c r="AK249" s="106">
        <v>1.7166666666666666</v>
      </c>
      <c r="AL249" s="101"/>
      <c r="AM249" s="106">
        <v>9.4666666666666668</v>
      </c>
      <c r="AN249" s="53"/>
      <c r="AO249" s="46" t="s">
        <v>1057</v>
      </c>
      <c r="AP249" s="53"/>
      <c r="AQ249" s="46" t="s">
        <v>1057</v>
      </c>
      <c r="AR249" s="51"/>
      <c r="AS249" s="104">
        <v>8</v>
      </c>
      <c r="AT249" s="62"/>
      <c r="AU249" s="104">
        <v>92</v>
      </c>
      <c r="AV249" s="101"/>
      <c r="AW249" s="105">
        <v>9600</v>
      </c>
    </row>
    <row r="250" spans="1:49" s="54" customFormat="1" ht="15.75" customHeight="1" x14ac:dyDescent="0.2">
      <c r="A250" s="8" t="s">
        <v>541</v>
      </c>
      <c r="B250" s="8" t="s">
        <v>542</v>
      </c>
      <c r="D250" s="104">
        <v>10.099600000000001</v>
      </c>
      <c r="E250" s="46" t="s">
        <v>29</v>
      </c>
      <c r="F250" s="104" t="s">
        <v>28</v>
      </c>
      <c r="G250" s="86" t="s">
        <v>997</v>
      </c>
      <c r="H250" s="13"/>
      <c r="I250" s="111">
        <v>0.57013999999999998</v>
      </c>
      <c r="J250" s="46" t="s">
        <v>29</v>
      </c>
      <c r="K250" s="108" t="s">
        <v>966</v>
      </c>
      <c r="L250" s="47"/>
      <c r="M250" s="104">
        <v>7.3846999999999996</v>
      </c>
      <c r="N250" s="46" t="s">
        <v>26</v>
      </c>
      <c r="O250" s="104" t="s">
        <v>28</v>
      </c>
      <c r="P250" s="100" t="s">
        <v>969</v>
      </c>
      <c r="Q250" s="13"/>
      <c r="R250" s="106">
        <v>17.484300000000001</v>
      </c>
      <c r="S250" s="46" t="s">
        <v>26</v>
      </c>
      <c r="T250" s="104" t="s">
        <v>28</v>
      </c>
      <c r="U250" s="100" t="s">
        <v>1130</v>
      </c>
      <c r="V250" s="13"/>
      <c r="W250" s="106">
        <v>7.2491000000000003</v>
      </c>
      <c r="X250" s="46" t="s">
        <v>27</v>
      </c>
      <c r="Y250" s="100" t="s">
        <v>1002</v>
      </c>
      <c r="Z250" s="13"/>
      <c r="AA250" s="46" t="s">
        <v>1057</v>
      </c>
      <c r="AB250" s="53"/>
      <c r="AC250" s="46" t="s">
        <v>1057</v>
      </c>
      <c r="AD250" s="53"/>
      <c r="AE250" s="46" t="s">
        <v>1057</v>
      </c>
      <c r="AF250" s="101"/>
      <c r="AG250" s="100" t="s">
        <v>1187</v>
      </c>
      <c r="AH250" s="50"/>
      <c r="AI250" s="46">
        <v>0.92182533094032004</v>
      </c>
      <c r="AJ250" s="51"/>
      <c r="AK250" s="106">
        <v>1.75</v>
      </c>
      <c r="AL250" s="101"/>
      <c r="AM250" s="104">
        <v>13.383333333333333</v>
      </c>
      <c r="AN250" s="53"/>
      <c r="AO250" s="104">
        <v>3.8833333333333333</v>
      </c>
      <c r="AP250" s="53"/>
      <c r="AQ250" s="108">
        <v>19.566666666666666</v>
      </c>
      <c r="AR250" s="51"/>
      <c r="AS250" s="106">
        <v>12</v>
      </c>
      <c r="AT250" s="62"/>
      <c r="AU250" s="106">
        <v>88</v>
      </c>
      <c r="AV250" s="101"/>
      <c r="AW250" s="105">
        <v>11600</v>
      </c>
    </row>
    <row r="251" spans="1:49" s="54" customFormat="1" ht="15.75" customHeight="1" x14ac:dyDescent="0.2">
      <c r="A251" s="8" t="s">
        <v>557</v>
      </c>
      <c r="B251" s="8" t="s">
        <v>558</v>
      </c>
      <c r="D251" s="104">
        <v>11.1656</v>
      </c>
      <c r="E251" s="46" t="s">
        <v>29</v>
      </c>
      <c r="F251" s="104" t="s">
        <v>28</v>
      </c>
      <c r="G251" s="86" t="s">
        <v>1002</v>
      </c>
      <c r="H251" s="13"/>
      <c r="I251" s="112">
        <v>0.99855000000000005</v>
      </c>
      <c r="J251" s="46" t="s">
        <v>26</v>
      </c>
      <c r="K251" s="108" t="s">
        <v>966</v>
      </c>
      <c r="L251" s="47"/>
      <c r="M251" s="104">
        <v>6.8990999999999998</v>
      </c>
      <c r="N251" s="46" t="s">
        <v>27</v>
      </c>
      <c r="O251" s="108" t="s">
        <v>966</v>
      </c>
      <c r="P251" s="100" t="s">
        <v>1114</v>
      </c>
      <c r="Q251" s="13"/>
      <c r="R251" s="106">
        <v>8.8054000000000006</v>
      </c>
      <c r="S251" s="46" t="s">
        <v>26</v>
      </c>
      <c r="T251" s="106" t="s">
        <v>30</v>
      </c>
      <c r="U251" s="100" t="s">
        <v>1121</v>
      </c>
      <c r="V251" s="13"/>
      <c r="W251" s="106">
        <v>3.8130000000000002</v>
      </c>
      <c r="X251" s="46" t="s">
        <v>26</v>
      </c>
      <c r="Y251" s="100" t="s">
        <v>1184</v>
      </c>
      <c r="Z251" s="13"/>
      <c r="AA251" s="46" t="s">
        <v>1057</v>
      </c>
      <c r="AB251" s="53"/>
      <c r="AC251" s="46" t="s">
        <v>1057</v>
      </c>
      <c r="AD251" s="53"/>
      <c r="AE251" s="46" t="s">
        <v>1057</v>
      </c>
      <c r="AF251" s="101"/>
      <c r="AG251" s="100" t="s">
        <v>1187</v>
      </c>
      <c r="AH251" s="50"/>
      <c r="AI251" s="46">
        <v>22.0066429876141</v>
      </c>
      <c r="AJ251" s="51"/>
      <c r="AK251" s="106">
        <v>1.3833333333333333</v>
      </c>
      <c r="AL251" s="101"/>
      <c r="AM251" s="104">
        <v>14.116666666666667</v>
      </c>
      <c r="AN251" s="53"/>
      <c r="AO251" s="108">
        <v>4.7666666666666666</v>
      </c>
      <c r="AP251" s="53"/>
      <c r="AQ251" s="108">
        <v>29.666666666666668</v>
      </c>
      <c r="AR251" s="51"/>
      <c r="AS251" s="108">
        <v>0</v>
      </c>
      <c r="AT251" s="62"/>
      <c r="AU251" s="108">
        <v>100</v>
      </c>
      <c r="AV251" s="101"/>
      <c r="AW251" s="109">
        <v>13600</v>
      </c>
    </row>
    <row r="252" spans="1:49" s="54" customFormat="1" ht="15.75" customHeight="1" x14ac:dyDescent="0.2">
      <c r="A252" s="8" t="s">
        <v>561</v>
      </c>
      <c r="B252" s="8" t="s">
        <v>562</v>
      </c>
      <c r="D252" s="104">
        <v>10.481400000000001</v>
      </c>
      <c r="E252" s="46" t="s">
        <v>27</v>
      </c>
      <c r="F252" s="104" t="s">
        <v>28</v>
      </c>
      <c r="G252" s="86" t="s">
        <v>975</v>
      </c>
      <c r="H252" s="13"/>
      <c r="I252" s="110">
        <v>0.27367000000000002</v>
      </c>
      <c r="J252" s="46" t="s">
        <v>26</v>
      </c>
      <c r="K252" s="106" t="s">
        <v>30</v>
      </c>
      <c r="L252" s="47"/>
      <c r="M252" s="104">
        <v>9.8519000000000005</v>
      </c>
      <c r="N252" s="46" t="s">
        <v>29</v>
      </c>
      <c r="O252" s="104" t="s">
        <v>28</v>
      </c>
      <c r="P252" s="100" t="s">
        <v>980</v>
      </c>
      <c r="Q252" s="13"/>
      <c r="R252" s="104">
        <v>23.07</v>
      </c>
      <c r="S252" s="46" t="s">
        <v>26</v>
      </c>
      <c r="T252" s="104" t="s">
        <v>28</v>
      </c>
      <c r="U252" s="100" t="s">
        <v>998</v>
      </c>
      <c r="V252" s="13"/>
      <c r="W252" s="104">
        <v>9.2774999999999999</v>
      </c>
      <c r="X252" s="46" t="s">
        <v>27</v>
      </c>
      <c r="Y252" s="100" t="s">
        <v>988</v>
      </c>
      <c r="Z252" s="13"/>
      <c r="AA252" s="46" t="s">
        <v>1057</v>
      </c>
      <c r="AB252" s="53"/>
      <c r="AC252" s="46" t="s">
        <v>1057</v>
      </c>
      <c r="AD252" s="53"/>
      <c r="AE252" s="46" t="s">
        <v>1057</v>
      </c>
      <c r="AF252" s="101"/>
      <c r="AG252" s="100" t="s">
        <v>1187</v>
      </c>
      <c r="AH252" s="50"/>
      <c r="AI252" s="46">
        <v>1.9898674874887801</v>
      </c>
      <c r="AJ252" s="51"/>
      <c r="AK252" s="108">
        <v>2.7666666666666666</v>
      </c>
      <c r="AL252" s="101"/>
      <c r="AM252" s="104">
        <v>13.316666666666666</v>
      </c>
      <c r="AN252" s="53"/>
      <c r="AO252" s="104">
        <v>3.95</v>
      </c>
      <c r="AP252" s="53"/>
      <c r="AQ252" s="106">
        <v>12.983333333333333</v>
      </c>
      <c r="AR252" s="51"/>
      <c r="AS252" s="106">
        <v>10.714285714285714</v>
      </c>
      <c r="AT252" s="62"/>
      <c r="AU252" s="106">
        <v>89.285714285714292</v>
      </c>
      <c r="AV252" s="101"/>
      <c r="AW252" s="105">
        <v>9500</v>
      </c>
    </row>
    <row r="253" spans="1:49" s="54" customFormat="1" ht="15.75" customHeight="1" x14ac:dyDescent="0.2">
      <c r="A253" s="8" t="s">
        <v>575</v>
      </c>
      <c r="B253" s="8" t="s">
        <v>576</v>
      </c>
      <c r="D253" s="104">
        <v>9.5762</v>
      </c>
      <c r="E253" s="46" t="s">
        <v>27</v>
      </c>
      <c r="F253" s="104" t="s">
        <v>28</v>
      </c>
      <c r="G253" s="86" t="s">
        <v>997</v>
      </c>
      <c r="H253" s="13"/>
      <c r="I253" s="111">
        <v>0.48159000000000002</v>
      </c>
      <c r="J253" s="46" t="s">
        <v>26</v>
      </c>
      <c r="K253" s="104" t="s">
        <v>28</v>
      </c>
      <c r="L253" s="47"/>
      <c r="M253" s="104">
        <v>7.1867999999999999</v>
      </c>
      <c r="N253" s="46" t="s">
        <v>26</v>
      </c>
      <c r="O253" s="104" t="s">
        <v>28</v>
      </c>
      <c r="P253" s="100" t="s">
        <v>1116</v>
      </c>
      <c r="Q253" s="13"/>
      <c r="R253" s="104">
        <v>24.505400000000002</v>
      </c>
      <c r="S253" s="46" t="s">
        <v>27</v>
      </c>
      <c r="T253" s="104" t="s">
        <v>28</v>
      </c>
      <c r="U253" s="100" t="s">
        <v>1032</v>
      </c>
      <c r="V253" s="13"/>
      <c r="W253" s="104">
        <v>7.7797000000000001</v>
      </c>
      <c r="X253" s="46" t="s">
        <v>27</v>
      </c>
      <c r="Y253" s="100" t="s">
        <v>976</v>
      </c>
      <c r="Z253" s="13"/>
      <c r="AA253" s="108">
        <v>72.099999999999994</v>
      </c>
      <c r="AB253" s="53"/>
      <c r="AC253" s="108">
        <v>68.8</v>
      </c>
      <c r="AD253" s="53"/>
      <c r="AE253" s="108">
        <v>63.6</v>
      </c>
      <c r="AF253" s="101"/>
      <c r="AG253" s="100" t="s">
        <v>1187</v>
      </c>
      <c r="AH253" s="50"/>
      <c r="AI253" s="46">
        <v>2.5795063903576598</v>
      </c>
      <c r="AJ253" s="51"/>
      <c r="AK253" s="108">
        <v>2.3833333333333333</v>
      </c>
      <c r="AL253" s="101"/>
      <c r="AM253" s="104">
        <v>11.933333333333334</v>
      </c>
      <c r="AN253" s="53"/>
      <c r="AO253" s="104">
        <v>3.9</v>
      </c>
      <c r="AP253" s="53"/>
      <c r="AQ253" s="104">
        <v>18.149999999999999</v>
      </c>
      <c r="AR253" s="51"/>
      <c r="AS253" s="104">
        <v>8.9285714285714288</v>
      </c>
      <c r="AT253" s="62"/>
      <c r="AU253" s="104">
        <v>91.071428571428569</v>
      </c>
      <c r="AV253" s="101"/>
      <c r="AW253" s="105">
        <v>9900</v>
      </c>
    </row>
    <row r="254" spans="1:49" s="54" customFormat="1" ht="15.75" customHeight="1" x14ac:dyDescent="0.2">
      <c r="A254" s="8" t="s">
        <v>587</v>
      </c>
      <c r="B254" s="8" t="s">
        <v>588</v>
      </c>
      <c r="D254" s="106">
        <v>7.9843999999999999</v>
      </c>
      <c r="E254" s="46" t="s">
        <v>26</v>
      </c>
      <c r="F254" s="106" t="s">
        <v>30</v>
      </c>
      <c r="G254" s="86" t="s">
        <v>1002</v>
      </c>
      <c r="H254" s="13"/>
      <c r="I254" s="111">
        <v>0.44008999999999998</v>
      </c>
      <c r="J254" s="46" t="s">
        <v>27</v>
      </c>
      <c r="K254" s="106" t="s">
        <v>30</v>
      </c>
      <c r="L254" s="47"/>
      <c r="M254" s="104">
        <v>7.0414000000000003</v>
      </c>
      <c r="N254" s="46" t="s">
        <v>26</v>
      </c>
      <c r="O254" s="104" t="s">
        <v>28</v>
      </c>
      <c r="P254" s="100" t="s">
        <v>1000</v>
      </c>
      <c r="Q254" s="13"/>
      <c r="R254" s="104">
        <v>21.3127</v>
      </c>
      <c r="S254" s="46" t="s">
        <v>27</v>
      </c>
      <c r="T254" s="108" t="s">
        <v>966</v>
      </c>
      <c r="U254" s="100" t="s">
        <v>1115</v>
      </c>
      <c r="V254" s="13"/>
      <c r="W254" s="108">
        <v>12.0717</v>
      </c>
      <c r="X254" s="46" t="s">
        <v>29</v>
      </c>
      <c r="Y254" s="100" t="s">
        <v>1185</v>
      </c>
      <c r="Z254" s="13"/>
      <c r="AA254" s="46" t="s">
        <v>1057</v>
      </c>
      <c r="AB254" s="53"/>
      <c r="AC254" s="46" t="s">
        <v>1057</v>
      </c>
      <c r="AD254" s="53"/>
      <c r="AE254" s="46" t="s">
        <v>1057</v>
      </c>
      <c r="AF254" s="101"/>
      <c r="AG254" s="100" t="s">
        <v>1187</v>
      </c>
      <c r="AH254" s="50"/>
      <c r="AI254" s="46">
        <v>3.2004928403921298</v>
      </c>
      <c r="AJ254" s="51"/>
      <c r="AK254" s="106">
        <v>1.8</v>
      </c>
      <c r="AL254" s="101"/>
      <c r="AM254" s="104">
        <v>14.033333333333333</v>
      </c>
      <c r="AN254" s="53"/>
      <c r="AO254" s="106">
        <v>3.6666666666666665</v>
      </c>
      <c r="AP254" s="53"/>
      <c r="AQ254" s="106">
        <v>12.533333333333333</v>
      </c>
      <c r="AR254" s="51"/>
      <c r="AS254" s="104">
        <v>8</v>
      </c>
      <c r="AT254" s="62"/>
      <c r="AU254" s="104">
        <v>92</v>
      </c>
      <c r="AV254" s="101"/>
      <c r="AW254" s="109">
        <v>15900</v>
      </c>
    </row>
    <row r="255" spans="1:49" s="54" customFormat="1" x14ac:dyDescent="0.2">
      <c r="A255" s="8"/>
      <c r="B255" s="8"/>
      <c r="D255" s="82"/>
      <c r="E255" s="46"/>
      <c r="F255" s="83"/>
      <c r="G255" s="72"/>
      <c r="H255" s="13"/>
      <c r="I255" s="68"/>
      <c r="J255" s="46"/>
      <c r="K255" s="73"/>
      <c r="L255" s="47"/>
      <c r="M255" s="82"/>
      <c r="N255" s="46"/>
      <c r="O255" s="46"/>
      <c r="P255" s="72"/>
      <c r="Q255" s="48"/>
      <c r="R255" s="82"/>
      <c r="S255" s="46"/>
      <c r="T255" s="46"/>
      <c r="U255" s="72"/>
      <c r="V255" s="48"/>
      <c r="W255" s="52"/>
      <c r="X255" s="48"/>
      <c r="Y255" s="11"/>
      <c r="Z255" s="48"/>
      <c r="AA255" s="46"/>
      <c r="AB255" s="46"/>
      <c r="AC255" s="72"/>
      <c r="AD255" s="48"/>
      <c r="AE255" s="46"/>
      <c r="AF255" s="53"/>
      <c r="AG255" s="46"/>
      <c r="AH255" s="53"/>
      <c r="AI255" s="46"/>
      <c r="AJ255" s="48"/>
      <c r="AK255" s="49"/>
      <c r="AL255" s="50"/>
      <c r="AM255" s="49"/>
      <c r="AN255" s="51"/>
      <c r="AO255" s="46"/>
      <c r="AP255" s="48"/>
      <c r="AQ255" s="46"/>
      <c r="AR255" s="53"/>
      <c r="AS255" s="46"/>
      <c r="AT255" s="53"/>
      <c r="AU255" s="46"/>
      <c r="AV255" s="51"/>
      <c r="AW255" s="49"/>
    </row>
    <row r="256" spans="1:49" s="36" customFormat="1" ht="15.75" customHeight="1" x14ac:dyDescent="0.2">
      <c r="A256" s="74"/>
      <c r="B256" s="84" t="s">
        <v>961</v>
      </c>
      <c r="C256" s="21"/>
      <c r="D256" s="76"/>
      <c r="E256" s="76"/>
      <c r="F256" s="76"/>
      <c r="G256" s="76"/>
      <c r="H256" s="77"/>
      <c r="I256" s="76"/>
      <c r="J256" s="76"/>
      <c r="K256" s="76"/>
      <c r="L256" s="78"/>
      <c r="M256" s="76"/>
      <c r="N256" s="76"/>
      <c r="O256" s="76"/>
      <c r="P256" s="76"/>
      <c r="Q256" s="77"/>
      <c r="R256" s="76"/>
      <c r="S256" s="76"/>
      <c r="T256" s="79"/>
      <c r="U256" s="79"/>
      <c r="V256" s="80"/>
      <c r="W256" s="79"/>
      <c r="X256" s="21"/>
      <c r="Y256" s="79"/>
      <c r="Z256" s="21"/>
      <c r="AA256" s="79"/>
      <c r="AB256" s="76"/>
      <c r="AC256" s="79"/>
      <c r="AD256" s="21"/>
      <c r="AE256" s="79"/>
      <c r="AF256" s="21"/>
      <c r="AG256" s="81"/>
      <c r="AH256" s="21"/>
      <c r="AI256" s="81"/>
      <c r="AJ256" s="21"/>
      <c r="AK256" s="81"/>
      <c r="AM256" s="81"/>
      <c r="AO256" s="81"/>
      <c r="AQ256" s="81"/>
      <c r="AS256" s="81"/>
      <c r="AU256" s="81"/>
      <c r="AW256" s="81"/>
    </row>
    <row r="257" spans="1:49" s="54" customFormat="1" ht="15.75" customHeight="1" x14ac:dyDescent="0.2">
      <c r="A257" s="8" t="s">
        <v>41</v>
      </c>
      <c r="B257" s="8" t="s">
        <v>42</v>
      </c>
      <c r="D257" s="104">
        <v>11.487399999999999</v>
      </c>
      <c r="E257" s="46" t="s">
        <v>27</v>
      </c>
      <c r="F257" s="106" t="s">
        <v>30</v>
      </c>
      <c r="G257" s="86" t="s">
        <v>983</v>
      </c>
      <c r="H257" s="13"/>
      <c r="I257" s="111">
        <v>0.59887000000000001</v>
      </c>
      <c r="J257" s="46" t="s">
        <v>29</v>
      </c>
      <c r="K257" s="104" t="s">
        <v>28</v>
      </c>
      <c r="L257" s="47"/>
      <c r="M257" s="106">
        <v>5.8253000000000004</v>
      </c>
      <c r="N257" s="46" t="s">
        <v>27</v>
      </c>
      <c r="O257" s="106" t="s">
        <v>30</v>
      </c>
      <c r="P257" s="100" t="s">
        <v>1060</v>
      </c>
      <c r="Q257" s="13"/>
      <c r="R257" s="106">
        <v>11.4329</v>
      </c>
      <c r="S257" s="46" t="s">
        <v>26</v>
      </c>
      <c r="T257" s="106" t="s">
        <v>30</v>
      </c>
      <c r="U257" s="100" t="s">
        <v>1123</v>
      </c>
      <c r="V257" s="13"/>
      <c r="W257" s="106">
        <v>6.0979000000000001</v>
      </c>
      <c r="X257" s="46" t="s">
        <v>26</v>
      </c>
      <c r="Y257" s="100" t="s">
        <v>1142</v>
      </c>
      <c r="Z257" s="13"/>
      <c r="AA257" s="46" t="s">
        <v>1057</v>
      </c>
      <c r="AB257" s="53"/>
      <c r="AC257" s="46" t="s">
        <v>1057</v>
      </c>
      <c r="AD257" s="53"/>
      <c r="AE257" s="46" t="s">
        <v>1057</v>
      </c>
      <c r="AF257" s="101"/>
      <c r="AG257" s="100" t="s">
        <v>1188</v>
      </c>
      <c r="AH257" s="50"/>
      <c r="AI257" s="46">
        <v>0.32578713822930999</v>
      </c>
      <c r="AJ257" s="51"/>
      <c r="AK257" s="104">
        <v>2.15</v>
      </c>
      <c r="AL257" s="101"/>
      <c r="AM257" s="108">
        <v>14.95</v>
      </c>
      <c r="AN257" s="53"/>
      <c r="AO257" s="106">
        <v>3.75</v>
      </c>
      <c r="AP257" s="53"/>
      <c r="AQ257" s="104">
        <v>18.3</v>
      </c>
      <c r="AR257" s="51"/>
      <c r="AS257" s="106">
        <v>11.627906976744185</v>
      </c>
      <c r="AT257" s="62"/>
      <c r="AU257" s="106">
        <v>88.372093023255815</v>
      </c>
      <c r="AV257" s="101"/>
      <c r="AW257" s="105">
        <v>10900</v>
      </c>
    </row>
    <row r="258" spans="1:49" s="54" customFormat="1" ht="15.75" customHeight="1" x14ac:dyDescent="0.2">
      <c r="A258" s="8" t="s">
        <v>43</v>
      </c>
      <c r="B258" s="8" t="s">
        <v>44</v>
      </c>
      <c r="D258" s="104">
        <v>10.882899999999999</v>
      </c>
      <c r="E258" s="46" t="s">
        <v>27</v>
      </c>
      <c r="F258" s="104" t="s">
        <v>28</v>
      </c>
      <c r="G258" s="86" t="s">
        <v>981</v>
      </c>
      <c r="H258" s="13"/>
      <c r="I258" s="111">
        <v>0.38774999999999998</v>
      </c>
      <c r="J258" s="46" t="s">
        <v>26</v>
      </c>
      <c r="K258" s="106" t="s">
        <v>30</v>
      </c>
      <c r="L258" s="47"/>
      <c r="M258" s="104">
        <v>7.7938000000000001</v>
      </c>
      <c r="N258" s="46" t="s">
        <v>27</v>
      </c>
      <c r="O258" s="106" t="s">
        <v>30</v>
      </c>
      <c r="P258" s="100" t="s">
        <v>984</v>
      </c>
      <c r="Q258" s="13"/>
      <c r="R258" s="104">
        <v>28.784099999999999</v>
      </c>
      <c r="S258" s="46" t="s">
        <v>26</v>
      </c>
      <c r="T258" s="104" t="s">
        <v>28</v>
      </c>
      <c r="U258" s="100" t="s">
        <v>1006</v>
      </c>
      <c r="V258" s="13"/>
      <c r="W258" s="106">
        <v>6.6565000000000003</v>
      </c>
      <c r="X258" s="46" t="s">
        <v>29</v>
      </c>
      <c r="Y258" s="100" t="s">
        <v>998</v>
      </c>
      <c r="Z258" s="13"/>
      <c r="AA258" s="46" t="s">
        <v>1057</v>
      </c>
      <c r="AB258" s="53"/>
      <c r="AC258" s="46" t="s">
        <v>1057</v>
      </c>
      <c r="AD258" s="53"/>
      <c r="AE258" s="46" t="s">
        <v>1057</v>
      </c>
      <c r="AF258" s="101"/>
      <c r="AG258" s="100" t="s">
        <v>1187</v>
      </c>
      <c r="AH258" s="50"/>
      <c r="AI258" s="46">
        <v>6.3965211286036601</v>
      </c>
      <c r="AJ258" s="51"/>
      <c r="AK258" s="104">
        <v>2.3333333333333335</v>
      </c>
      <c r="AL258" s="101"/>
      <c r="AM258" s="104">
        <v>12.3</v>
      </c>
      <c r="AN258" s="53"/>
      <c r="AO258" s="46" t="s">
        <v>1057</v>
      </c>
      <c r="AP258" s="53"/>
      <c r="AQ258" s="46" t="s">
        <v>1057</v>
      </c>
      <c r="AR258" s="51"/>
      <c r="AS258" s="106">
        <v>10.975609756097562</v>
      </c>
      <c r="AT258" s="62"/>
      <c r="AU258" s="106">
        <v>89.024390243902445</v>
      </c>
      <c r="AV258" s="101"/>
      <c r="AW258" s="105">
        <v>8900</v>
      </c>
    </row>
    <row r="259" spans="1:49" s="54" customFormat="1" ht="15.75" customHeight="1" x14ac:dyDescent="0.2">
      <c r="A259" s="8" t="s">
        <v>49</v>
      </c>
      <c r="B259" s="8" t="s">
        <v>50</v>
      </c>
      <c r="D259" s="104">
        <v>10.178800000000001</v>
      </c>
      <c r="E259" s="46" t="s">
        <v>27</v>
      </c>
      <c r="F259" s="104" t="s">
        <v>28</v>
      </c>
      <c r="G259" s="86" t="s">
        <v>999</v>
      </c>
      <c r="H259" s="13"/>
      <c r="I259" s="111">
        <v>0.57547999999999999</v>
      </c>
      <c r="J259" s="46" t="s">
        <v>29</v>
      </c>
      <c r="K259" s="106" t="s">
        <v>30</v>
      </c>
      <c r="L259" s="47"/>
      <c r="M259" s="104">
        <v>7.4451999999999998</v>
      </c>
      <c r="N259" s="46" t="s">
        <v>26</v>
      </c>
      <c r="O259" s="106" t="s">
        <v>30</v>
      </c>
      <c r="P259" s="100" t="s">
        <v>1061</v>
      </c>
      <c r="Q259" s="13"/>
      <c r="R259" s="104">
        <v>27.658899999999999</v>
      </c>
      <c r="S259" s="46" t="s">
        <v>26</v>
      </c>
      <c r="T259" s="104" t="s">
        <v>28</v>
      </c>
      <c r="U259" s="100" t="s">
        <v>999</v>
      </c>
      <c r="V259" s="13"/>
      <c r="W259" s="104">
        <v>10.0352</v>
      </c>
      <c r="X259" s="46" t="s">
        <v>26</v>
      </c>
      <c r="Y259" s="100" t="s">
        <v>1065</v>
      </c>
      <c r="Z259" s="13"/>
      <c r="AA259" s="104">
        <v>80.7</v>
      </c>
      <c r="AB259" s="53"/>
      <c r="AC259" s="104">
        <v>83.1</v>
      </c>
      <c r="AD259" s="53"/>
      <c r="AE259" s="104">
        <v>75.7</v>
      </c>
      <c r="AF259" s="101"/>
      <c r="AG259" s="100" t="s">
        <v>1188</v>
      </c>
      <c r="AH259" s="50"/>
      <c r="AI259" s="46">
        <v>1.52253980757649</v>
      </c>
      <c r="AJ259" s="51"/>
      <c r="AK259" s="108">
        <v>2.4</v>
      </c>
      <c r="AL259" s="101"/>
      <c r="AM259" s="108">
        <v>16.766666666666666</v>
      </c>
      <c r="AN259" s="53"/>
      <c r="AO259" s="104">
        <v>4.0166666666666666</v>
      </c>
      <c r="AP259" s="53"/>
      <c r="AQ259" s="104">
        <v>17.866666666666667</v>
      </c>
      <c r="AR259" s="51"/>
      <c r="AS259" s="108">
        <v>2.3255813953488373</v>
      </c>
      <c r="AT259" s="62"/>
      <c r="AU259" s="108">
        <v>97.674418604651152</v>
      </c>
      <c r="AV259" s="101"/>
      <c r="AW259" s="105">
        <v>8800</v>
      </c>
    </row>
    <row r="260" spans="1:49" s="54" customFormat="1" ht="15.75" customHeight="1" x14ac:dyDescent="0.2">
      <c r="A260" s="8" t="s">
        <v>61</v>
      </c>
      <c r="B260" s="8" t="s">
        <v>62</v>
      </c>
      <c r="D260" s="104">
        <v>9.1363000000000003</v>
      </c>
      <c r="E260" s="46" t="s">
        <v>27</v>
      </c>
      <c r="F260" s="106" t="s">
        <v>30</v>
      </c>
      <c r="G260" s="86" t="s">
        <v>1010</v>
      </c>
      <c r="H260" s="13"/>
      <c r="I260" s="111">
        <v>0.58903000000000005</v>
      </c>
      <c r="J260" s="46" t="s">
        <v>29</v>
      </c>
      <c r="K260" s="104" t="s">
        <v>28</v>
      </c>
      <c r="L260" s="47"/>
      <c r="M260" s="104">
        <v>9.9509000000000007</v>
      </c>
      <c r="N260" s="46" t="s">
        <v>27</v>
      </c>
      <c r="O260" s="104" t="s">
        <v>28</v>
      </c>
      <c r="P260" s="100" t="s">
        <v>992</v>
      </c>
      <c r="Q260" s="13"/>
      <c r="R260" s="104">
        <v>26.5565</v>
      </c>
      <c r="S260" s="46" t="s">
        <v>27</v>
      </c>
      <c r="T260" s="104" t="s">
        <v>28</v>
      </c>
      <c r="U260" s="100" t="s">
        <v>993</v>
      </c>
      <c r="V260" s="13"/>
      <c r="W260" s="104">
        <v>10.790699999999999</v>
      </c>
      <c r="X260" s="46" t="s">
        <v>27</v>
      </c>
      <c r="Y260" s="100" t="s">
        <v>980</v>
      </c>
      <c r="Z260" s="13"/>
      <c r="AA260" s="46" t="s">
        <v>1057</v>
      </c>
      <c r="AB260" s="53"/>
      <c r="AC260" s="46" t="s">
        <v>1057</v>
      </c>
      <c r="AD260" s="53"/>
      <c r="AE260" s="46" t="s">
        <v>1057</v>
      </c>
      <c r="AF260" s="101"/>
      <c r="AG260" s="100" t="s">
        <v>1187</v>
      </c>
      <c r="AH260" s="50"/>
      <c r="AI260" s="46">
        <v>2.05142291808512</v>
      </c>
      <c r="AJ260" s="51"/>
      <c r="AK260" s="106">
        <v>1.85</v>
      </c>
      <c r="AL260" s="101"/>
      <c r="AM260" s="104">
        <v>13.483333333333333</v>
      </c>
      <c r="AN260" s="53"/>
      <c r="AO260" s="104">
        <v>3.8666666666666667</v>
      </c>
      <c r="AP260" s="53"/>
      <c r="AQ260" s="104">
        <v>16.8</v>
      </c>
      <c r="AR260" s="51"/>
      <c r="AS260" s="104">
        <v>8.3333333333333321</v>
      </c>
      <c r="AT260" s="62"/>
      <c r="AU260" s="104">
        <v>91.666666666666657</v>
      </c>
      <c r="AV260" s="101"/>
      <c r="AW260" s="105">
        <v>8700</v>
      </c>
    </row>
    <row r="261" spans="1:49" s="54" customFormat="1" ht="15.75" customHeight="1" x14ac:dyDescent="0.2">
      <c r="A261" s="69" t="s">
        <v>927</v>
      </c>
      <c r="B261" s="8" t="s">
        <v>87</v>
      </c>
      <c r="D261" s="108">
        <v>16.6389</v>
      </c>
      <c r="E261" s="46" t="s">
        <v>26</v>
      </c>
      <c r="F261" s="108" t="s">
        <v>966</v>
      </c>
      <c r="G261" s="86" t="s">
        <v>978</v>
      </c>
      <c r="H261" s="13"/>
      <c r="I261" s="112">
        <v>0.97060000000000002</v>
      </c>
      <c r="J261" s="46" t="s">
        <v>29</v>
      </c>
      <c r="K261" s="104" t="s">
        <v>28</v>
      </c>
      <c r="L261" s="47"/>
      <c r="M261" s="106">
        <v>3.6051000000000002</v>
      </c>
      <c r="N261" s="46" t="s">
        <v>26</v>
      </c>
      <c r="O261" s="106" t="s">
        <v>30</v>
      </c>
      <c r="P261" s="100" t="s">
        <v>1068</v>
      </c>
      <c r="Q261" s="13"/>
      <c r="R261" s="106">
        <v>15.6683</v>
      </c>
      <c r="S261" s="46" t="s">
        <v>26</v>
      </c>
      <c r="T261" s="104" t="s">
        <v>28</v>
      </c>
      <c r="U261" s="100" t="s">
        <v>1032</v>
      </c>
      <c r="V261" s="13"/>
      <c r="W261" s="106">
        <v>5.6858000000000004</v>
      </c>
      <c r="X261" s="46" t="s">
        <v>27</v>
      </c>
      <c r="Y261" s="100" t="s">
        <v>973</v>
      </c>
      <c r="Z261" s="13"/>
      <c r="AA261" s="106">
        <v>93.7</v>
      </c>
      <c r="AB261" s="53"/>
      <c r="AC261" s="106">
        <v>91.5</v>
      </c>
      <c r="AD261" s="53"/>
      <c r="AE261" s="106">
        <v>89.1</v>
      </c>
      <c r="AF261" s="101"/>
      <c r="AG261" s="100" t="s">
        <v>1188</v>
      </c>
      <c r="AH261" s="50"/>
      <c r="AI261" s="46">
        <v>3.2663060035216001</v>
      </c>
      <c r="AJ261" s="51"/>
      <c r="AK261" s="106">
        <v>1.8166666666666667</v>
      </c>
      <c r="AL261" s="101"/>
      <c r="AM261" s="108">
        <v>15.383333333333333</v>
      </c>
      <c r="AN261" s="53"/>
      <c r="AO261" s="108">
        <v>4.6333333333333337</v>
      </c>
      <c r="AP261" s="53"/>
      <c r="AQ261" s="108">
        <v>24.45</v>
      </c>
      <c r="AR261" s="51"/>
      <c r="AS261" s="104">
        <v>5.2631578947368416</v>
      </c>
      <c r="AT261" s="62"/>
      <c r="AU261" s="104">
        <v>94.73684210526315</v>
      </c>
      <c r="AV261" s="101"/>
      <c r="AW261" s="109">
        <v>13900</v>
      </c>
    </row>
    <row r="262" spans="1:49" s="54" customFormat="1" ht="15.75" customHeight="1" x14ac:dyDescent="0.2">
      <c r="A262" s="8" t="s">
        <v>112</v>
      </c>
      <c r="B262" s="8" t="s">
        <v>113</v>
      </c>
      <c r="D262" s="108">
        <v>15.055400000000001</v>
      </c>
      <c r="E262" s="46" t="s">
        <v>29</v>
      </c>
      <c r="F262" s="108" t="s">
        <v>966</v>
      </c>
      <c r="G262" s="86" t="s">
        <v>1043</v>
      </c>
      <c r="H262" s="13"/>
      <c r="I262" s="112">
        <v>0.87795999999999996</v>
      </c>
      <c r="J262" s="46" t="s">
        <v>29</v>
      </c>
      <c r="K262" s="104" t="s">
        <v>28</v>
      </c>
      <c r="L262" s="47"/>
      <c r="M262" s="108">
        <v>13.4946</v>
      </c>
      <c r="N262" s="46" t="s">
        <v>27</v>
      </c>
      <c r="O262" s="104" t="s">
        <v>28</v>
      </c>
      <c r="P262" s="100" t="s">
        <v>1067</v>
      </c>
      <c r="Q262" s="13"/>
      <c r="R262" s="108">
        <v>33.232500000000002</v>
      </c>
      <c r="S262" s="46" t="s">
        <v>27</v>
      </c>
      <c r="T262" s="108" t="s">
        <v>966</v>
      </c>
      <c r="U262" s="100" t="s">
        <v>995</v>
      </c>
      <c r="V262" s="13"/>
      <c r="W262" s="104">
        <v>11.609</v>
      </c>
      <c r="X262" s="46" t="s">
        <v>27</v>
      </c>
      <c r="Y262" s="100" t="s">
        <v>1091</v>
      </c>
      <c r="Z262" s="13"/>
      <c r="AA262" s="46" t="s">
        <v>1057</v>
      </c>
      <c r="AB262" s="53"/>
      <c r="AC262" s="46" t="s">
        <v>1057</v>
      </c>
      <c r="AD262" s="53"/>
      <c r="AE262" s="46" t="s">
        <v>1057</v>
      </c>
      <c r="AF262" s="101"/>
      <c r="AG262" s="100" t="s">
        <v>1187</v>
      </c>
      <c r="AH262" s="50"/>
      <c r="AI262" s="46">
        <v>8.4251157095348201</v>
      </c>
      <c r="AJ262" s="51"/>
      <c r="AK262" s="104">
        <v>2.25</v>
      </c>
      <c r="AL262" s="101"/>
      <c r="AM262" s="108">
        <v>16.233333333333334</v>
      </c>
      <c r="AN262" s="53"/>
      <c r="AO262" s="46" t="s">
        <v>1057</v>
      </c>
      <c r="AP262" s="53"/>
      <c r="AQ262" s="46" t="s">
        <v>1057</v>
      </c>
      <c r="AR262" s="51"/>
      <c r="AS262" s="104">
        <v>6.2893081761006293</v>
      </c>
      <c r="AT262" s="62"/>
      <c r="AU262" s="104">
        <v>93.710691823899367</v>
      </c>
      <c r="AV262" s="101"/>
      <c r="AW262" s="109">
        <v>12500</v>
      </c>
    </row>
    <row r="263" spans="1:49" s="54" customFormat="1" ht="15.75" customHeight="1" x14ac:dyDescent="0.2">
      <c r="A263" s="8" t="s">
        <v>124</v>
      </c>
      <c r="B263" s="8" t="s">
        <v>125</v>
      </c>
      <c r="D263" s="104">
        <v>9.2104999999999997</v>
      </c>
      <c r="E263" s="46" t="s">
        <v>27</v>
      </c>
      <c r="F263" s="104" t="s">
        <v>28</v>
      </c>
      <c r="G263" s="86" t="s">
        <v>977</v>
      </c>
      <c r="H263" s="13"/>
      <c r="I263" s="112">
        <v>0.62463000000000002</v>
      </c>
      <c r="J263" s="46" t="s">
        <v>27</v>
      </c>
      <c r="K263" s="108" t="s">
        <v>966</v>
      </c>
      <c r="L263" s="47"/>
      <c r="M263" s="104">
        <v>8.3473000000000006</v>
      </c>
      <c r="N263" s="46" t="s">
        <v>26</v>
      </c>
      <c r="O263" s="104" t="s">
        <v>28</v>
      </c>
      <c r="P263" s="100" t="s">
        <v>994</v>
      </c>
      <c r="Q263" s="13"/>
      <c r="R263" s="104">
        <v>20.953499999999998</v>
      </c>
      <c r="S263" s="46" t="s">
        <v>26</v>
      </c>
      <c r="T263" s="106" t="s">
        <v>30</v>
      </c>
      <c r="U263" s="100" t="s">
        <v>1006</v>
      </c>
      <c r="V263" s="13"/>
      <c r="W263" s="106">
        <v>7.1776999999999997</v>
      </c>
      <c r="X263" s="46" t="s">
        <v>26</v>
      </c>
      <c r="Y263" s="100" t="s">
        <v>988</v>
      </c>
      <c r="Z263" s="13"/>
      <c r="AA263" s="108">
        <v>71.599999999999994</v>
      </c>
      <c r="AB263" s="53"/>
      <c r="AC263" s="108">
        <v>73.400000000000006</v>
      </c>
      <c r="AD263" s="53"/>
      <c r="AE263" s="104">
        <v>72.900000000000006</v>
      </c>
      <c r="AF263" s="101"/>
      <c r="AG263" s="100" t="s">
        <v>1187</v>
      </c>
      <c r="AH263" s="50"/>
      <c r="AI263" s="46">
        <v>2.2794441752466401</v>
      </c>
      <c r="AJ263" s="51"/>
      <c r="AK263" s="106">
        <v>1.3166666666666667</v>
      </c>
      <c r="AL263" s="101"/>
      <c r="AM263" s="106">
        <v>9.4166666666666661</v>
      </c>
      <c r="AN263" s="53"/>
      <c r="AO263" s="104">
        <v>3.8333333333333335</v>
      </c>
      <c r="AP263" s="53"/>
      <c r="AQ263" s="104">
        <v>18.083333333333332</v>
      </c>
      <c r="AR263" s="51"/>
      <c r="AS263" s="104">
        <v>6.9444444444444446</v>
      </c>
      <c r="AT263" s="62"/>
      <c r="AU263" s="104">
        <v>93.055555555555557</v>
      </c>
      <c r="AV263" s="101"/>
      <c r="AW263" s="109">
        <v>11800</v>
      </c>
    </row>
    <row r="264" spans="1:49" s="54" customFormat="1" ht="15.75" customHeight="1" x14ac:dyDescent="0.2">
      <c r="A264" s="8" t="s">
        <v>149</v>
      </c>
      <c r="B264" s="8" t="s">
        <v>150</v>
      </c>
      <c r="D264" s="108">
        <v>17.186199999999999</v>
      </c>
      <c r="E264" s="46" t="s">
        <v>27</v>
      </c>
      <c r="F264" s="108" t="s">
        <v>966</v>
      </c>
      <c r="G264" s="86" t="s">
        <v>1041</v>
      </c>
      <c r="H264" s="13"/>
      <c r="I264" s="112">
        <v>0.83623999999999998</v>
      </c>
      <c r="J264" s="46" t="s">
        <v>26</v>
      </c>
      <c r="K264" s="108" t="s">
        <v>966</v>
      </c>
      <c r="L264" s="47"/>
      <c r="M264" s="104">
        <v>8.7372999999999994</v>
      </c>
      <c r="N264" s="46" t="s">
        <v>27</v>
      </c>
      <c r="O264" s="108" t="s">
        <v>966</v>
      </c>
      <c r="P264" s="100" t="s">
        <v>980</v>
      </c>
      <c r="Q264" s="13"/>
      <c r="R264" s="104">
        <v>19.867899999999999</v>
      </c>
      <c r="S264" s="46" t="s">
        <v>27</v>
      </c>
      <c r="T264" s="104" t="s">
        <v>28</v>
      </c>
      <c r="U264" s="100" t="s">
        <v>970</v>
      </c>
      <c r="V264" s="13"/>
      <c r="W264" s="104">
        <v>8.6798999999999999</v>
      </c>
      <c r="X264" s="46" t="s">
        <v>26</v>
      </c>
      <c r="Y264" s="100" t="s">
        <v>1040</v>
      </c>
      <c r="Z264" s="13"/>
      <c r="AA264" s="46" t="s">
        <v>1057</v>
      </c>
      <c r="AB264" s="53"/>
      <c r="AC264" s="46" t="s">
        <v>1057</v>
      </c>
      <c r="AD264" s="53"/>
      <c r="AE264" s="46" t="s">
        <v>1057</v>
      </c>
      <c r="AF264" s="101"/>
      <c r="AG264" s="100" t="s">
        <v>1187</v>
      </c>
      <c r="AH264" s="50"/>
      <c r="AI264" s="46">
        <v>6.7516817200486097</v>
      </c>
      <c r="AJ264" s="51"/>
      <c r="AK264" s="104">
        <v>2.1333333333333333</v>
      </c>
      <c r="AL264" s="101"/>
      <c r="AM264" s="108">
        <v>14.516666666666667</v>
      </c>
      <c r="AN264" s="53"/>
      <c r="AO264" s="46" t="s">
        <v>1057</v>
      </c>
      <c r="AP264" s="53"/>
      <c r="AQ264" s="46" t="s">
        <v>1057</v>
      </c>
      <c r="AR264" s="51"/>
      <c r="AS264" s="108">
        <v>2.4390243902439024</v>
      </c>
      <c r="AT264" s="62"/>
      <c r="AU264" s="108">
        <v>97.560975609756099</v>
      </c>
      <c r="AV264" s="101"/>
      <c r="AW264" s="109">
        <v>14300</v>
      </c>
    </row>
    <row r="265" spans="1:49" s="54" customFormat="1" ht="15.75" customHeight="1" x14ac:dyDescent="0.2">
      <c r="A265" s="8" t="s">
        <v>161</v>
      </c>
      <c r="B265" s="8" t="s">
        <v>162</v>
      </c>
      <c r="D265" s="104">
        <v>9.8164999999999996</v>
      </c>
      <c r="E265" s="46" t="s">
        <v>27</v>
      </c>
      <c r="F265" s="104" t="s">
        <v>28</v>
      </c>
      <c r="G265" s="86" t="s">
        <v>987</v>
      </c>
      <c r="H265" s="13"/>
      <c r="I265" s="112">
        <v>0.71392999999999995</v>
      </c>
      <c r="J265" s="46" t="s">
        <v>27</v>
      </c>
      <c r="K265" s="104" t="s">
        <v>28</v>
      </c>
      <c r="L265" s="47"/>
      <c r="M265" s="108">
        <v>11.065899999999999</v>
      </c>
      <c r="N265" s="46" t="s">
        <v>27</v>
      </c>
      <c r="O265" s="104" t="s">
        <v>28</v>
      </c>
      <c r="P265" s="100" t="s">
        <v>1043</v>
      </c>
      <c r="Q265" s="13"/>
      <c r="R265" s="104">
        <v>25.487300000000001</v>
      </c>
      <c r="S265" s="46" t="s">
        <v>27</v>
      </c>
      <c r="T265" s="106" t="s">
        <v>30</v>
      </c>
      <c r="U265" s="100" t="s">
        <v>982</v>
      </c>
      <c r="V265" s="13"/>
      <c r="W265" s="108">
        <v>14.671799999999999</v>
      </c>
      <c r="X265" s="46" t="s">
        <v>29</v>
      </c>
      <c r="Y265" s="100" t="s">
        <v>1150</v>
      </c>
      <c r="Z265" s="13"/>
      <c r="AA265" s="46" t="s">
        <v>1057</v>
      </c>
      <c r="AB265" s="53"/>
      <c r="AC265" s="46" t="s">
        <v>1057</v>
      </c>
      <c r="AD265" s="53"/>
      <c r="AE265" s="46" t="s">
        <v>1057</v>
      </c>
      <c r="AF265" s="101"/>
      <c r="AG265" s="100" t="s">
        <v>1188</v>
      </c>
      <c r="AH265" s="50"/>
      <c r="AI265" s="46">
        <v>0.10770027822198</v>
      </c>
      <c r="AJ265" s="51"/>
      <c r="AK265" s="104">
        <v>2.1</v>
      </c>
      <c r="AL265" s="101"/>
      <c r="AM265" s="104">
        <v>12.4</v>
      </c>
      <c r="AN265" s="53"/>
      <c r="AO265" s="108">
        <v>4.5333333333333332</v>
      </c>
      <c r="AP265" s="53"/>
      <c r="AQ265" s="104">
        <v>16.850000000000001</v>
      </c>
      <c r="AR265" s="51"/>
      <c r="AS265" s="108">
        <v>3.125</v>
      </c>
      <c r="AT265" s="62"/>
      <c r="AU265" s="108">
        <v>96.875</v>
      </c>
      <c r="AV265" s="101"/>
      <c r="AW265" s="105">
        <v>9000</v>
      </c>
    </row>
    <row r="266" spans="1:49" s="54" customFormat="1" ht="15.75" customHeight="1" x14ac:dyDescent="0.2">
      <c r="A266" s="8" t="s">
        <v>185</v>
      </c>
      <c r="B266" s="8" t="s">
        <v>186</v>
      </c>
      <c r="D266" s="108">
        <v>13.699299999999999</v>
      </c>
      <c r="E266" s="46" t="s">
        <v>27</v>
      </c>
      <c r="F266" s="104" t="s">
        <v>28</v>
      </c>
      <c r="G266" s="86" t="s">
        <v>973</v>
      </c>
      <c r="H266" s="13"/>
      <c r="I266" s="112">
        <v>0.79996</v>
      </c>
      <c r="J266" s="46" t="s">
        <v>27</v>
      </c>
      <c r="K266" s="104" t="s">
        <v>28</v>
      </c>
      <c r="L266" s="47"/>
      <c r="M266" s="104">
        <v>8.7995999999999999</v>
      </c>
      <c r="N266" s="46" t="s">
        <v>26</v>
      </c>
      <c r="O266" s="106" t="s">
        <v>30</v>
      </c>
      <c r="P266" s="100" t="s">
        <v>1016</v>
      </c>
      <c r="Q266" s="13"/>
      <c r="R266" s="104">
        <v>24.848800000000001</v>
      </c>
      <c r="S266" s="46" t="s">
        <v>26</v>
      </c>
      <c r="T266" s="104" t="s">
        <v>28</v>
      </c>
      <c r="U266" s="100" t="s">
        <v>1036</v>
      </c>
      <c r="V266" s="13"/>
      <c r="W266" s="104">
        <v>10.8</v>
      </c>
      <c r="X266" s="46" t="s">
        <v>26</v>
      </c>
      <c r="Y266" s="100" t="s">
        <v>1017</v>
      </c>
      <c r="Z266" s="13"/>
      <c r="AA266" s="104">
        <v>78.400000000000006</v>
      </c>
      <c r="AB266" s="53"/>
      <c r="AC266" s="104">
        <v>82.9</v>
      </c>
      <c r="AD266" s="53"/>
      <c r="AE266" s="104">
        <v>78.5</v>
      </c>
      <c r="AF266" s="101"/>
      <c r="AG266" s="100" t="s">
        <v>1187</v>
      </c>
      <c r="AH266" s="50"/>
      <c r="AI266" s="46">
        <v>2.03331659161692</v>
      </c>
      <c r="AJ266" s="51"/>
      <c r="AK266" s="108">
        <v>2.5</v>
      </c>
      <c r="AL266" s="101"/>
      <c r="AM266" s="108">
        <v>21.183333333333334</v>
      </c>
      <c r="AN266" s="53"/>
      <c r="AO266" s="106">
        <v>3.75</v>
      </c>
      <c r="AP266" s="53"/>
      <c r="AQ266" s="106">
        <v>13.833333333333334</v>
      </c>
      <c r="AR266" s="51"/>
      <c r="AS266" s="104">
        <v>6.2893081761006293</v>
      </c>
      <c r="AT266" s="62"/>
      <c r="AU266" s="104">
        <v>93.710691823899367</v>
      </c>
      <c r="AV266" s="101"/>
      <c r="AW266" s="105">
        <v>11600</v>
      </c>
    </row>
    <row r="267" spans="1:49" s="54" customFormat="1" ht="15.75" customHeight="1" x14ac:dyDescent="0.2">
      <c r="A267" s="8" t="s">
        <v>209</v>
      </c>
      <c r="B267" s="8" t="s">
        <v>210</v>
      </c>
      <c r="D267" s="104">
        <v>11.287100000000001</v>
      </c>
      <c r="E267" s="46" t="s">
        <v>27</v>
      </c>
      <c r="F267" s="104" t="s">
        <v>28</v>
      </c>
      <c r="G267" s="86" t="s">
        <v>977</v>
      </c>
      <c r="H267" s="13"/>
      <c r="I267" s="112">
        <v>0.78647999999999996</v>
      </c>
      <c r="J267" s="46" t="s">
        <v>29</v>
      </c>
      <c r="K267" s="108" t="s">
        <v>966</v>
      </c>
      <c r="L267" s="47"/>
      <c r="M267" s="104">
        <v>8.9914000000000005</v>
      </c>
      <c r="N267" s="46" t="s">
        <v>27</v>
      </c>
      <c r="O267" s="108" t="s">
        <v>966</v>
      </c>
      <c r="P267" s="100" t="s">
        <v>1070</v>
      </c>
      <c r="Q267" s="13"/>
      <c r="R267" s="104">
        <v>25.4862</v>
      </c>
      <c r="S267" s="46" t="s">
        <v>27</v>
      </c>
      <c r="T267" s="108" t="s">
        <v>966</v>
      </c>
      <c r="U267" s="100" t="s">
        <v>996</v>
      </c>
      <c r="V267" s="13"/>
      <c r="W267" s="104">
        <v>7.9713000000000003</v>
      </c>
      <c r="X267" s="46" t="s">
        <v>26</v>
      </c>
      <c r="Y267" s="100" t="s">
        <v>978</v>
      </c>
      <c r="Z267" s="13"/>
      <c r="AA267" s="46" t="s">
        <v>1057</v>
      </c>
      <c r="AB267" s="53"/>
      <c r="AC267" s="46" t="s">
        <v>1057</v>
      </c>
      <c r="AD267" s="53"/>
      <c r="AE267" s="46" t="s">
        <v>1057</v>
      </c>
      <c r="AF267" s="101"/>
      <c r="AG267" s="100" t="s">
        <v>1187</v>
      </c>
      <c r="AH267" s="50"/>
      <c r="AI267" s="46">
        <v>1.0376636947408699</v>
      </c>
      <c r="AJ267" s="51"/>
      <c r="AK267" s="104">
        <v>1.9</v>
      </c>
      <c r="AL267" s="101"/>
      <c r="AM267" s="108">
        <v>14.883333333333333</v>
      </c>
      <c r="AN267" s="53"/>
      <c r="AO267" s="106">
        <v>3.5666666666666669</v>
      </c>
      <c r="AP267" s="53"/>
      <c r="AQ267" s="104">
        <v>14.9</v>
      </c>
      <c r="AR267" s="51"/>
      <c r="AS267" s="104">
        <v>6.666666666666667</v>
      </c>
      <c r="AT267" s="62"/>
      <c r="AU267" s="104">
        <v>93.333333333333329</v>
      </c>
      <c r="AV267" s="101"/>
      <c r="AW267" s="105">
        <v>10800</v>
      </c>
    </row>
    <row r="268" spans="1:49" s="54" customFormat="1" ht="15.75" customHeight="1" x14ac:dyDescent="0.2">
      <c r="A268" s="8" t="s">
        <v>235</v>
      </c>
      <c r="B268" s="8" t="s">
        <v>236</v>
      </c>
      <c r="D268" s="104">
        <v>11.169</v>
      </c>
      <c r="E268" s="46" t="s">
        <v>26</v>
      </c>
      <c r="F268" s="104" t="s">
        <v>28</v>
      </c>
      <c r="G268" s="86" t="s">
        <v>977</v>
      </c>
      <c r="H268" s="13"/>
      <c r="I268" s="112">
        <v>1.00857</v>
      </c>
      <c r="J268" s="46" t="s">
        <v>27</v>
      </c>
      <c r="K268" s="108" t="s">
        <v>966</v>
      </c>
      <c r="L268" s="47"/>
      <c r="M268" s="108">
        <v>12.644500000000001</v>
      </c>
      <c r="N268" s="46" t="s">
        <v>27</v>
      </c>
      <c r="O268" s="108" t="s">
        <v>966</v>
      </c>
      <c r="P268" s="100" t="s">
        <v>1080</v>
      </c>
      <c r="Q268" s="13"/>
      <c r="R268" s="104">
        <v>25.6813</v>
      </c>
      <c r="S268" s="46" t="s">
        <v>26</v>
      </c>
      <c r="T268" s="104" t="s">
        <v>28</v>
      </c>
      <c r="U268" s="100" t="s">
        <v>1110</v>
      </c>
      <c r="V268" s="13"/>
      <c r="W268" s="104">
        <v>8.6104000000000003</v>
      </c>
      <c r="X268" s="46" t="s">
        <v>26</v>
      </c>
      <c r="Y268" s="100" t="s">
        <v>1155</v>
      </c>
      <c r="Z268" s="13"/>
      <c r="AA268" s="46" t="s">
        <v>1057</v>
      </c>
      <c r="AB268" s="53"/>
      <c r="AC268" s="46" t="s">
        <v>1057</v>
      </c>
      <c r="AD268" s="53"/>
      <c r="AE268" s="46" t="s">
        <v>1057</v>
      </c>
      <c r="AF268" s="101"/>
      <c r="AG268" s="100" t="s">
        <v>1187</v>
      </c>
      <c r="AH268" s="50"/>
      <c r="AI268" s="46">
        <v>1.3390924833787801</v>
      </c>
      <c r="AJ268" s="51"/>
      <c r="AK268" s="104">
        <v>1.8666666666666667</v>
      </c>
      <c r="AL268" s="101"/>
      <c r="AM268" s="108">
        <v>14.516666666666667</v>
      </c>
      <c r="AN268" s="53"/>
      <c r="AO268" s="104">
        <v>3.9666666666666668</v>
      </c>
      <c r="AP268" s="53"/>
      <c r="AQ268" s="104">
        <v>18.433333333333334</v>
      </c>
      <c r="AR268" s="51"/>
      <c r="AS268" s="106">
        <v>12.745098039215685</v>
      </c>
      <c r="AT268" s="62"/>
      <c r="AU268" s="106">
        <v>87.254901960784309</v>
      </c>
      <c r="AV268" s="101"/>
      <c r="AW268" s="105">
        <v>11400</v>
      </c>
    </row>
    <row r="269" spans="1:49" s="54" customFormat="1" ht="15.75" customHeight="1" x14ac:dyDescent="0.2">
      <c r="A269" s="8" t="s">
        <v>281</v>
      </c>
      <c r="B269" s="8" t="s">
        <v>282</v>
      </c>
      <c r="D269" s="104">
        <v>9.6588999999999992</v>
      </c>
      <c r="E269" s="46" t="s">
        <v>29</v>
      </c>
      <c r="F269" s="106" t="s">
        <v>30</v>
      </c>
      <c r="G269" s="86" t="s">
        <v>982</v>
      </c>
      <c r="H269" s="13"/>
      <c r="I269" s="111">
        <v>0.51680999999999999</v>
      </c>
      <c r="J269" s="46" t="s">
        <v>27</v>
      </c>
      <c r="K269" s="106" t="s">
        <v>30</v>
      </c>
      <c r="L269" s="47"/>
      <c r="M269" s="104">
        <v>7.6094999999999997</v>
      </c>
      <c r="N269" s="46" t="s">
        <v>27</v>
      </c>
      <c r="O269" s="106" t="s">
        <v>30</v>
      </c>
      <c r="P269" s="100" t="s">
        <v>1084</v>
      </c>
      <c r="Q269" s="13"/>
      <c r="R269" s="106">
        <v>18.676300000000001</v>
      </c>
      <c r="S269" s="46" t="s">
        <v>26</v>
      </c>
      <c r="T269" s="104" t="s">
        <v>28</v>
      </c>
      <c r="U269" s="100" t="s">
        <v>1031</v>
      </c>
      <c r="V269" s="13"/>
      <c r="W269" s="104">
        <v>7.8056999999999999</v>
      </c>
      <c r="X269" s="46" t="s">
        <v>26</v>
      </c>
      <c r="Y269" s="100" t="s">
        <v>144</v>
      </c>
      <c r="Z269" s="13"/>
      <c r="AA269" s="46" t="s">
        <v>1057</v>
      </c>
      <c r="AB269" s="53"/>
      <c r="AC269" s="46" t="s">
        <v>1057</v>
      </c>
      <c r="AD269" s="53"/>
      <c r="AE269" s="46" t="s">
        <v>1057</v>
      </c>
      <c r="AF269" s="101"/>
      <c r="AG269" s="100" t="s">
        <v>1187</v>
      </c>
      <c r="AH269" s="50"/>
      <c r="AI269" s="46">
        <v>3.85838302145984</v>
      </c>
      <c r="AJ269" s="51"/>
      <c r="AK269" s="108">
        <v>2.6</v>
      </c>
      <c r="AL269" s="101"/>
      <c r="AM269" s="108">
        <v>15.75</v>
      </c>
      <c r="AN269" s="53"/>
      <c r="AO269" s="104">
        <v>3.8166666666666669</v>
      </c>
      <c r="AP269" s="53"/>
      <c r="AQ269" s="108">
        <v>19.149999999999999</v>
      </c>
      <c r="AR269" s="51"/>
      <c r="AS269" s="106">
        <v>13.559322033898304</v>
      </c>
      <c r="AT269" s="62"/>
      <c r="AU269" s="106">
        <v>86.440677966101703</v>
      </c>
      <c r="AV269" s="101"/>
      <c r="AW269" s="105">
        <v>9900</v>
      </c>
    </row>
    <row r="270" spans="1:49" s="54" customFormat="1" ht="15.75" customHeight="1" x14ac:dyDescent="0.2">
      <c r="A270" s="69" t="s">
        <v>928</v>
      </c>
      <c r="B270" s="8" t="s">
        <v>293</v>
      </c>
      <c r="D270" s="108">
        <v>13.616199999999999</v>
      </c>
      <c r="E270" s="46" t="s">
        <v>27</v>
      </c>
      <c r="F270" s="108" t="s">
        <v>966</v>
      </c>
      <c r="G270" s="86" t="s">
        <v>987</v>
      </c>
      <c r="H270" s="13"/>
      <c r="I270" s="111">
        <v>0.46294999999999997</v>
      </c>
      <c r="J270" s="46" t="s">
        <v>29</v>
      </c>
      <c r="K270" s="106" t="s">
        <v>30</v>
      </c>
      <c r="L270" s="47"/>
      <c r="M270" s="108">
        <v>10.920199999999999</v>
      </c>
      <c r="N270" s="46" t="s">
        <v>27</v>
      </c>
      <c r="O270" s="108" t="s">
        <v>966</v>
      </c>
      <c r="P270" s="100" t="s">
        <v>978</v>
      </c>
      <c r="Q270" s="13"/>
      <c r="R270" s="106">
        <v>18.926500000000001</v>
      </c>
      <c r="S270" s="46" t="s">
        <v>26</v>
      </c>
      <c r="T270" s="104" t="s">
        <v>28</v>
      </c>
      <c r="U270" s="100" t="s">
        <v>1122</v>
      </c>
      <c r="V270" s="13"/>
      <c r="W270" s="104">
        <v>7.4074</v>
      </c>
      <c r="X270" s="46" t="s">
        <v>27</v>
      </c>
      <c r="Y270" s="100" t="s">
        <v>1130</v>
      </c>
      <c r="Z270" s="13"/>
      <c r="AA270" s="106">
        <v>89.9</v>
      </c>
      <c r="AB270" s="53"/>
      <c r="AC270" s="106">
        <v>90.5</v>
      </c>
      <c r="AD270" s="53"/>
      <c r="AE270" s="106">
        <v>84.4</v>
      </c>
      <c r="AF270" s="101"/>
      <c r="AG270" s="100" t="s">
        <v>1187</v>
      </c>
      <c r="AH270" s="50"/>
      <c r="AI270" s="46">
        <v>0.24525887627897</v>
      </c>
      <c r="AJ270" s="51"/>
      <c r="AK270" s="104">
        <v>1.95</v>
      </c>
      <c r="AL270" s="101"/>
      <c r="AM270" s="104">
        <v>12.833333333333334</v>
      </c>
      <c r="AN270" s="53"/>
      <c r="AO270" s="106">
        <v>3.55</v>
      </c>
      <c r="AP270" s="53"/>
      <c r="AQ270" s="106">
        <v>12.933333333333334</v>
      </c>
      <c r="AR270" s="51"/>
      <c r="AS270" s="104">
        <v>9.0909090909090917</v>
      </c>
      <c r="AT270" s="62"/>
      <c r="AU270" s="104">
        <v>90.909090909090907</v>
      </c>
      <c r="AV270" s="101"/>
      <c r="AW270" s="109">
        <v>11800</v>
      </c>
    </row>
    <row r="271" spans="1:49" s="54" customFormat="1" ht="15.75" customHeight="1" x14ac:dyDescent="0.2">
      <c r="A271" s="8" t="s">
        <v>294</v>
      </c>
      <c r="B271" s="8" t="s">
        <v>295</v>
      </c>
      <c r="D271" s="104">
        <v>9.0789000000000009</v>
      </c>
      <c r="E271" s="46" t="s">
        <v>27</v>
      </c>
      <c r="F271" s="106" t="s">
        <v>30</v>
      </c>
      <c r="G271" s="86" t="s">
        <v>976</v>
      </c>
      <c r="H271" s="13"/>
      <c r="I271" s="110">
        <v>0.33013999999999999</v>
      </c>
      <c r="J271" s="46" t="s">
        <v>26</v>
      </c>
      <c r="K271" s="106" t="s">
        <v>30</v>
      </c>
      <c r="L271" s="47"/>
      <c r="M271" s="104">
        <v>7.9706000000000001</v>
      </c>
      <c r="N271" s="46" t="s">
        <v>26</v>
      </c>
      <c r="O271" s="106" t="s">
        <v>30</v>
      </c>
      <c r="P271" s="100" t="s">
        <v>1016</v>
      </c>
      <c r="Q271" s="13"/>
      <c r="R271" s="104">
        <v>21.6007</v>
      </c>
      <c r="S271" s="46" t="s">
        <v>26</v>
      </c>
      <c r="T271" s="104" t="s">
        <v>28</v>
      </c>
      <c r="U271" s="100" t="s">
        <v>1121</v>
      </c>
      <c r="V271" s="13"/>
      <c r="W271" s="104">
        <v>8.1122999999999994</v>
      </c>
      <c r="X271" s="46" t="s">
        <v>26</v>
      </c>
      <c r="Y271" s="100" t="s">
        <v>1031</v>
      </c>
      <c r="Z271" s="13"/>
      <c r="AA271" s="108">
        <v>72</v>
      </c>
      <c r="AB271" s="53"/>
      <c r="AC271" s="104">
        <v>74.2</v>
      </c>
      <c r="AD271" s="53"/>
      <c r="AE271" s="104">
        <v>79.3</v>
      </c>
      <c r="AF271" s="101"/>
      <c r="AG271" s="100" t="s">
        <v>1187</v>
      </c>
      <c r="AH271" s="50"/>
      <c r="AI271" s="46">
        <v>1.9524933680162</v>
      </c>
      <c r="AJ271" s="51"/>
      <c r="AK271" s="104">
        <v>2.1166666666666667</v>
      </c>
      <c r="AL271" s="101"/>
      <c r="AM271" s="108">
        <v>15.416666666666666</v>
      </c>
      <c r="AN271" s="53"/>
      <c r="AO271" s="106">
        <v>3.75</v>
      </c>
      <c r="AP271" s="53"/>
      <c r="AQ271" s="104">
        <v>16.45</v>
      </c>
      <c r="AR271" s="51"/>
      <c r="AS271" s="108">
        <v>1.7241379310344827</v>
      </c>
      <c r="AT271" s="62"/>
      <c r="AU271" s="108">
        <v>98.275862068965509</v>
      </c>
      <c r="AV271" s="101"/>
      <c r="AW271" s="107">
        <v>7300</v>
      </c>
    </row>
    <row r="272" spans="1:49" s="54" customFormat="1" ht="15.75" customHeight="1" x14ac:dyDescent="0.2">
      <c r="A272" s="69" t="s">
        <v>926</v>
      </c>
      <c r="B272" s="8" t="s">
        <v>300</v>
      </c>
      <c r="D272" s="108">
        <v>14.2416</v>
      </c>
      <c r="E272" s="46" t="s">
        <v>27</v>
      </c>
      <c r="F272" s="104" t="s">
        <v>28</v>
      </c>
      <c r="G272" s="86" t="s">
        <v>1005</v>
      </c>
      <c r="H272" s="13"/>
      <c r="I272" s="111">
        <v>0.44159999999999999</v>
      </c>
      <c r="J272" s="46" t="s">
        <v>29</v>
      </c>
      <c r="K272" s="106" t="s">
        <v>30</v>
      </c>
      <c r="L272" s="47"/>
      <c r="M272" s="104">
        <v>8.5007999999999999</v>
      </c>
      <c r="N272" s="46" t="s">
        <v>29</v>
      </c>
      <c r="O272" s="108" t="s">
        <v>966</v>
      </c>
      <c r="P272" s="100" t="s">
        <v>1085</v>
      </c>
      <c r="Q272" s="13"/>
      <c r="R272" s="106">
        <v>10.5984</v>
      </c>
      <c r="S272" s="46" t="s">
        <v>26</v>
      </c>
      <c r="T272" s="104" t="s">
        <v>28</v>
      </c>
      <c r="U272" s="100" t="s">
        <v>1034</v>
      </c>
      <c r="V272" s="13"/>
      <c r="W272" s="104">
        <v>8.5016999999999996</v>
      </c>
      <c r="X272" s="46" t="s">
        <v>29</v>
      </c>
      <c r="Y272" s="100" t="s">
        <v>1159</v>
      </c>
      <c r="Z272" s="13"/>
      <c r="AA272" s="46" t="s">
        <v>1057</v>
      </c>
      <c r="AB272" s="53"/>
      <c r="AC272" s="46" t="s">
        <v>1057</v>
      </c>
      <c r="AD272" s="53"/>
      <c r="AE272" s="46" t="s">
        <v>1057</v>
      </c>
      <c r="AF272" s="101"/>
      <c r="AG272" s="100" t="s">
        <v>1187</v>
      </c>
      <c r="AH272" s="50"/>
      <c r="AI272" s="46">
        <v>2.8734993064495602</v>
      </c>
      <c r="AJ272" s="51"/>
      <c r="AK272" s="104">
        <v>1.9666666666666666</v>
      </c>
      <c r="AL272" s="101"/>
      <c r="AM272" s="104">
        <v>13.716666666666667</v>
      </c>
      <c r="AN272" s="53"/>
      <c r="AO272" s="106">
        <v>3.4166666666666665</v>
      </c>
      <c r="AP272" s="53"/>
      <c r="AQ272" s="106">
        <v>14.033333333333333</v>
      </c>
      <c r="AR272" s="51"/>
      <c r="AS272" s="106">
        <v>11.627906976744185</v>
      </c>
      <c r="AT272" s="62"/>
      <c r="AU272" s="106">
        <v>88.372093023255815</v>
      </c>
      <c r="AV272" s="101"/>
      <c r="AW272" s="105">
        <v>9600</v>
      </c>
    </row>
    <row r="273" spans="1:49" s="54" customFormat="1" ht="15.75" customHeight="1" x14ac:dyDescent="0.2">
      <c r="A273" s="8" t="s">
        <v>341</v>
      </c>
      <c r="B273" s="8" t="s">
        <v>342</v>
      </c>
      <c r="D273" s="108">
        <v>13.087899999999999</v>
      </c>
      <c r="E273" s="46" t="s">
        <v>27</v>
      </c>
      <c r="F273" s="104" t="s">
        <v>28</v>
      </c>
      <c r="G273" s="86" t="s">
        <v>1002</v>
      </c>
      <c r="H273" s="13"/>
      <c r="I273" s="111">
        <v>0.59106999999999998</v>
      </c>
      <c r="J273" s="46" t="s">
        <v>27</v>
      </c>
      <c r="K273" s="106" t="s">
        <v>30</v>
      </c>
      <c r="L273" s="47"/>
      <c r="M273" s="106">
        <v>5.0663</v>
      </c>
      <c r="N273" s="46" t="s">
        <v>29</v>
      </c>
      <c r="O273" s="106" t="s">
        <v>30</v>
      </c>
      <c r="P273" s="100" t="s">
        <v>980</v>
      </c>
      <c r="Q273" s="13"/>
      <c r="R273" s="106">
        <v>11.399100000000001</v>
      </c>
      <c r="S273" s="46" t="s">
        <v>26</v>
      </c>
      <c r="T273" s="106" t="s">
        <v>30</v>
      </c>
      <c r="U273" s="100" t="s">
        <v>1122</v>
      </c>
      <c r="V273" s="13"/>
      <c r="W273" s="106">
        <v>3.5467</v>
      </c>
      <c r="X273" s="46" t="s">
        <v>26</v>
      </c>
      <c r="Y273" s="100" t="s">
        <v>1129</v>
      </c>
      <c r="Z273" s="13"/>
      <c r="AA273" s="106">
        <v>94.2</v>
      </c>
      <c r="AB273" s="53"/>
      <c r="AC273" s="106">
        <v>91.5</v>
      </c>
      <c r="AD273" s="53"/>
      <c r="AE273" s="106">
        <v>84.1</v>
      </c>
      <c r="AF273" s="101"/>
      <c r="AG273" s="100" t="s">
        <v>1187</v>
      </c>
      <c r="AH273" s="50"/>
      <c r="AI273" s="46">
        <v>5.2367122381453601</v>
      </c>
      <c r="AJ273" s="51"/>
      <c r="AK273" s="104">
        <v>2.2333333333333334</v>
      </c>
      <c r="AL273" s="101"/>
      <c r="AM273" s="108">
        <v>15.7</v>
      </c>
      <c r="AN273" s="53"/>
      <c r="AO273" s="108">
        <v>4.083333333333333</v>
      </c>
      <c r="AP273" s="53"/>
      <c r="AQ273" s="104">
        <v>18.850000000000001</v>
      </c>
      <c r="AR273" s="51"/>
      <c r="AS273" s="106">
        <v>11.627906976744185</v>
      </c>
      <c r="AT273" s="62"/>
      <c r="AU273" s="106">
        <v>88.372093023255815</v>
      </c>
      <c r="AV273" s="101"/>
      <c r="AW273" s="105">
        <v>10900</v>
      </c>
    </row>
    <row r="274" spans="1:49" s="54" customFormat="1" ht="15.75" customHeight="1" x14ac:dyDescent="0.2">
      <c r="A274" s="8" t="s">
        <v>365</v>
      </c>
      <c r="B274" s="8" t="s">
        <v>366</v>
      </c>
      <c r="D274" s="106">
        <v>8.6921999999999997</v>
      </c>
      <c r="E274" s="46" t="s">
        <v>27</v>
      </c>
      <c r="F274" s="106" t="s">
        <v>30</v>
      </c>
      <c r="G274" s="86" t="s">
        <v>991</v>
      </c>
      <c r="H274" s="13"/>
      <c r="I274" s="111">
        <v>0.51637</v>
      </c>
      <c r="J274" s="46" t="s">
        <v>29</v>
      </c>
      <c r="K274" s="104" t="s">
        <v>28</v>
      </c>
      <c r="L274" s="47"/>
      <c r="M274" s="106">
        <v>4.9341999999999997</v>
      </c>
      <c r="N274" s="46" t="s">
        <v>26</v>
      </c>
      <c r="O274" s="106" t="s">
        <v>30</v>
      </c>
      <c r="P274" s="100" t="s">
        <v>1096</v>
      </c>
      <c r="Q274" s="13"/>
      <c r="R274" s="106">
        <v>16.9253</v>
      </c>
      <c r="S274" s="46" t="s">
        <v>26</v>
      </c>
      <c r="T274" s="104" t="s">
        <v>28</v>
      </c>
      <c r="U274" s="100" t="s">
        <v>987</v>
      </c>
      <c r="V274" s="13"/>
      <c r="W274" s="106">
        <v>4.5613999999999999</v>
      </c>
      <c r="X274" s="46" t="s">
        <v>26</v>
      </c>
      <c r="Y274" s="100" t="s">
        <v>973</v>
      </c>
      <c r="Z274" s="13"/>
      <c r="AA274" s="46" t="s">
        <v>1057</v>
      </c>
      <c r="AB274" s="53"/>
      <c r="AC274" s="46" t="s">
        <v>1057</v>
      </c>
      <c r="AD274" s="53"/>
      <c r="AE274" s="46" t="s">
        <v>1057</v>
      </c>
      <c r="AF274" s="101"/>
      <c r="AG274" s="100" t="s">
        <v>1187</v>
      </c>
      <c r="AH274" s="50"/>
      <c r="AI274" s="46">
        <v>3.0974388190070101</v>
      </c>
      <c r="AJ274" s="51"/>
      <c r="AK274" s="104">
        <v>1.9166666666666667</v>
      </c>
      <c r="AL274" s="101"/>
      <c r="AM274" s="108">
        <v>14.716666666666667</v>
      </c>
      <c r="AN274" s="53"/>
      <c r="AO274" s="104">
        <v>3.7666666666666666</v>
      </c>
      <c r="AP274" s="53"/>
      <c r="AQ274" s="104">
        <v>18.516666666666666</v>
      </c>
      <c r="AR274" s="51"/>
      <c r="AS274" s="104">
        <v>8.3333333333333321</v>
      </c>
      <c r="AT274" s="62"/>
      <c r="AU274" s="104">
        <v>91.666666666666657</v>
      </c>
      <c r="AV274" s="101"/>
      <c r="AW274" s="107">
        <v>7500</v>
      </c>
    </row>
    <row r="275" spans="1:49" s="54" customFormat="1" ht="15.75" customHeight="1" x14ac:dyDescent="0.2">
      <c r="A275" s="8" t="s">
        <v>369</v>
      </c>
      <c r="B275" s="8" t="s">
        <v>370</v>
      </c>
      <c r="D275" s="108">
        <v>13.3687</v>
      </c>
      <c r="E275" s="46" t="s">
        <v>27</v>
      </c>
      <c r="F275" s="104" t="s">
        <v>28</v>
      </c>
      <c r="G275" s="86" t="s">
        <v>996</v>
      </c>
      <c r="H275" s="13"/>
      <c r="I275" s="111">
        <v>0.56408000000000003</v>
      </c>
      <c r="J275" s="46" t="s">
        <v>26</v>
      </c>
      <c r="K275" s="106" t="s">
        <v>30</v>
      </c>
      <c r="L275" s="47"/>
      <c r="M275" s="106">
        <v>5.7535999999999996</v>
      </c>
      <c r="N275" s="46" t="s">
        <v>27</v>
      </c>
      <c r="O275" s="106" t="s">
        <v>30</v>
      </c>
      <c r="P275" s="100" t="s">
        <v>1097</v>
      </c>
      <c r="Q275" s="13"/>
      <c r="R275" s="106">
        <v>7.7843</v>
      </c>
      <c r="S275" s="46" t="s">
        <v>26</v>
      </c>
      <c r="T275" s="106" t="s">
        <v>30</v>
      </c>
      <c r="U275" s="100" t="s">
        <v>1122</v>
      </c>
      <c r="V275" s="13"/>
      <c r="W275" s="106">
        <v>6.0359999999999996</v>
      </c>
      <c r="X275" s="46" t="s">
        <v>26</v>
      </c>
      <c r="Y275" s="100" t="s">
        <v>1002</v>
      </c>
      <c r="Z275" s="13"/>
      <c r="AA275" s="46" t="s">
        <v>1057</v>
      </c>
      <c r="AB275" s="53"/>
      <c r="AC275" s="46" t="s">
        <v>1057</v>
      </c>
      <c r="AD275" s="53"/>
      <c r="AE275" s="46" t="s">
        <v>1057</v>
      </c>
      <c r="AF275" s="101"/>
      <c r="AG275" s="100" t="s">
        <v>1187</v>
      </c>
      <c r="AH275" s="50"/>
      <c r="AI275" s="46">
        <v>1.1285797270925599</v>
      </c>
      <c r="AJ275" s="51"/>
      <c r="AK275" s="106">
        <v>1.7166666666666666</v>
      </c>
      <c r="AL275" s="101"/>
      <c r="AM275" s="108">
        <v>27.716666666666665</v>
      </c>
      <c r="AN275" s="53"/>
      <c r="AO275" s="108">
        <v>4.5</v>
      </c>
      <c r="AP275" s="53"/>
      <c r="AQ275" s="108">
        <v>39.65</v>
      </c>
      <c r="AR275" s="51"/>
      <c r="AS275" s="106">
        <v>12</v>
      </c>
      <c r="AT275" s="62"/>
      <c r="AU275" s="106">
        <v>88</v>
      </c>
      <c r="AV275" s="101"/>
      <c r="AW275" s="109">
        <v>14400</v>
      </c>
    </row>
    <row r="276" spans="1:49" s="54" customFormat="1" ht="15.75" customHeight="1" x14ac:dyDescent="0.2">
      <c r="A276" s="8" t="s">
        <v>377</v>
      </c>
      <c r="B276" s="8" t="s">
        <v>378</v>
      </c>
      <c r="D276" s="108">
        <v>13.9175</v>
      </c>
      <c r="E276" s="46" t="s">
        <v>27</v>
      </c>
      <c r="F276" s="104" t="s">
        <v>28</v>
      </c>
      <c r="G276" s="86" t="s">
        <v>1006</v>
      </c>
      <c r="H276" s="13"/>
      <c r="I276" s="112">
        <v>1.0309299999999999</v>
      </c>
      <c r="J276" s="46" t="s">
        <v>26</v>
      </c>
      <c r="K276" s="104" t="s">
        <v>28</v>
      </c>
      <c r="L276" s="47"/>
      <c r="M276" s="104">
        <v>7.0876000000000001</v>
      </c>
      <c r="N276" s="46" t="s">
        <v>27</v>
      </c>
      <c r="O276" s="104" t="s">
        <v>28</v>
      </c>
      <c r="P276" s="100" t="s">
        <v>1088</v>
      </c>
      <c r="Q276" s="13"/>
      <c r="R276" s="106">
        <v>8.1829999999999998</v>
      </c>
      <c r="S276" s="46" t="s">
        <v>26</v>
      </c>
      <c r="T276" s="106" t="s">
        <v>30</v>
      </c>
      <c r="U276" s="100" t="s">
        <v>1134</v>
      </c>
      <c r="V276" s="13"/>
      <c r="W276" s="106">
        <v>3.2219000000000002</v>
      </c>
      <c r="X276" s="46" t="s">
        <v>26</v>
      </c>
      <c r="Y276" s="100" t="s">
        <v>1166</v>
      </c>
      <c r="Z276" s="13"/>
      <c r="AA276" s="106">
        <v>94.2</v>
      </c>
      <c r="AB276" s="53"/>
      <c r="AC276" s="106">
        <v>93</v>
      </c>
      <c r="AD276" s="53"/>
      <c r="AE276" s="106">
        <v>86.4</v>
      </c>
      <c r="AF276" s="101"/>
      <c r="AG276" s="100" t="s">
        <v>1187</v>
      </c>
      <c r="AH276" s="50"/>
      <c r="AI276" s="46">
        <v>18.656156536208499</v>
      </c>
      <c r="AJ276" s="51"/>
      <c r="AK276" s="104">
        <v>2.3333333333333335</v>
      </c>
      <c r="AL276" s="101"/>
      <c r="AM276" s="108">
        <v>21.166666666666668</v>
      </c>
      <c r="AN276" s="53"/>
      <c r="AO276" s="108">
        <v>4.6333333333333337</v>
      </c>
      <c r="AP276" s="53"/>
      <c r="AQ276" s="108">
        <v>24.066666666666666</v>
      </c>
      <c r="AR276" s="51"/>
      <c r="AS276" s="106">
        <v>11.165048543689322</v>
      </c>
      <c r="AT276" s="62"/>
      <c r="AU276" s="106">
        <v>88.834951456310691</v>
      </c>
      <c r="AV276" s="101"/>
      <c r="AW276" s="109">
        <v>14800</v>
      </c>
    </row>
    <row r="277" spans="1:49" s="54" customFormat="1" ht="15.75" customHeight="1" x14ac:dyDescent="0.2">
      <c r="A277" s="8" t="s">
        <v>409</v>
      </c>
      <c r="B277" s="8" t="s">
        <v>410</v>
      </c>
      <c r="D277" s="108">
        <v>11.5525</v>
      </c>
      <c r="E277" s="46" t="s">
        <v>27</v>
      </c>
      <c r="F277" s="104" t="s">
        <v>28</v>
      </c>
      <c r="G277" s="86" t="s">
        <v>144</v>
      </c>
      <c r="H277" s="13"/>
      <c r="I277" s="112">
        <v>1.0177700000000001</v>
      </c>
      <c r="J277" s="46" t="s">
        <v>29</v>
      </c>
      <c r="K277" s="108" t="s">
        <v>966</v>
      </c>
      <c r="L277" s="47"/>
      <c r="M277" s="108">
        <v>11.409700000000001</v>
      </c>
      <c r="N277" s="46" t="s">
        <v>29</v>
      </c>
      <c r="O277" s="104" t="s">
        <v>28</v>
      </c>
      <c r="P277" s="100" t="s">
        <v>996</v>
      </c>
      <c r="Q277" s="13"/>
      <c r="R277" s="104">
        <v>23.087199999999999</v>
      </c>
      <c r="S277" s="46" t="s">
        <v>26</v>
      </c>
      <c r="T277" s="104" t="s">
        <v>28</v>
      </c>
      <c r="U277" s="100" t="s">
        <v>1122</v>
      </c>
      <c r="V277" s="13"/>
      <c r="W277" s="104">
        <v>8.0530000000000008</v>
      </c>
      <c r="X277" s="46" t="s">
        <v>27</v>
      </c>
      <c r="Y277" s="100" t="s">
        <v>986</v>
      </c>
      <c r="Z277" s="13"/>
      <c r="AA277" s="46" t="s">
        <v>1057</v>
      </c>
      <c r="AB277" s="53"/>
      <c r="AC277" s="46" t="s">
        <v>1057</v>
      </c>
      <c r="AD277" s="53"/>
      <c r="AE277" s="46" t="s">
        <v>1057</v>
      </c>
      <c r="AF277" s="101"/>
      <c r="AG277" s="100" t="s">
        <v>1187</v>
      </c>
      <c r="AH277" s="50"/>
      <c r="AI277" s="46">
        <v>1.4257209702510001</v>
      </c>
      <c r="AJ277" s="51"/>
      <c r="AK277" s="104">
        <v>1.95</v>
      </c>
      <c r="AL277" s="101"/>
      <c r="AM277" s="104">
        <v>14.15</v>
      </c>
      <c r="AN277" s="53"/>
      <c r="AO277" s="106">
        <v>3.7166666666666668</v>
      </c>
      <c r="AP277" s="53"/>
      <c r="AQ277" s="104">
        <v>16.333333333333332</v>
      </c>
      <c r="AR277" s="51"/>
      <c r="AS277" s="106">
        <v>12.745098039215685</v>
      </c>
      <c r="AT277" s="62"/>
      <c r="AU277" s="106">
        <v>87.254901960784309</v>
      </c>
      <c r="AV277" s="101"/>
      <c r="AW277" s="109">
        <v>11800</v>
      </c>
    </row>
    <row r="278" spans="1:49" s="54" customFormat="1" ht="15.75" customHeight="1" x14ac:dyDescent="0.2">
      <c r="A278" s="8" t="s">
        <v>433</v>
      </c>
      <c r="B278" s="8" t="s">
        <v>434</v>
      </c>
      <c r="D278" s="108">
        <v>11.8291</v>
      </c>
      <c r="E278" s="46" t="s">
        <v>26</v>
      </c>
      <c r="F278" s="104" t="s">
        <v>28</v>
      </c>
      <c r="G278" s="86" t="s">
        <v>982</v>
      </c>
      <c r="H278" s="13"/>
      <c r="I278" s="112">
        <v>0.85333999999999999</v>
      </c>
      <c r="J278" s="46" t="s">
        <v>26</v>
      </c>
      <c r="K278" s="104" t="s">
        <v>28</v>
      </c>
      <c r="L278" s="47"/>
      <c r="M278" s="104">
        <v>7.5330000000000004</v>
      </c>
      <c r="N278" s="46" t="s">
        <v>29</v>
      </c>
      <c r="O278" s="106" t="s">
        <v>30</v>
      </c>
      <c r="P278" s="100" t="s">
        <v>969</v>
      </c>
      <c r="Q278" s="13"/>
      <c r="R278" s="106">
        <v>13.5358</v>
      </c>
      <c r="S278" s="46" t="s">
        <v>26</v>
      </c>
      <c r="T278" s="106" t="s">
        <v>30</v>
      </c>
      <c r="U278" s="100" t="s">
        <v>1034</v>
      </c>
      <c r="V278" s="13"/>
      <c r="W278" s="106">
        <v>5.8853</v>
      </c>
      <c r="X278" s="46" t="s">
        <v>27</v>
      </c>
      <c r="Y278" s="100" t="s">
        <v>981</v>
      </c>
      <c r="Z278" s="13"/>
      <c r="AA278" s="46" t="s">
        <v>1057</v>
      </c>
      <c r="AB278" s="53"/>
      <c r="AC278" s="46" t="s">
        <v>1057</v>
      </c>
      <c r="AD278" s="53"/>
      <c r="AE278" s="46" t="s">
        <v>1057</v>
      </c>
      <c r="AF278" s="101"/>
      <c r="AG278" s="100" t="s">
        <v>1187</v>
      </c>
      <c r="AH278" s="50"/>
      <c r="AI278" s="46">
        <v>13.385167796441999</v>
      </c>
      <c r="AJ278" s="51"/>
      <c r="AK278" s="108">
        <v>2.4333333333333331</v>
      </c>
      <c r="AL278" s="101"/>
      <c r="AM278" s="108">
        <v>19.416666666666668</v>
      </c>
      <c r="AN278" s="53"/>
      <c r="AO278" s="108">
        <v>4.9666666666666668</v>
      </c>
      <c r="AP278" s="53"/>
      <c r="AQ278" s="108">
        <v>26.7</v>
      </c>
      <c r="AR278" s="51"/>
      <c r="AS278" s="106">
        <v>11.165048543689322</v>
      </c>
      <c r="AT278" s="62"/>
      <c r="AU278" s="106">
        <v>88.834951456310691</v>
      </c>
      <c r="AV278" s="101"/>
      <c r="AW278" s="109">
        <v>12600</v>
      </c>
    </row>
    <row r="279" spans="1:49" s="54" customFormat="1" ht="15.75" customHeight="1" x14ac:dyDescent="0.2">
      <c r="A279" s="8" t="s">
        <v>439</v>
      </c>
      <c r="B279" s="8" t="s">
        <v>440</v>
      </c>
      <c r="D279" s="108">
        <v>12.4315</v>
      </c>
      <c r="E279" s="46" t="s">
        <v>27</v>
      </c>
      <c r="F279" s="104" t="s">
        <v>28</v>
      </c>
      <c r="G279" s="86" t="s">
        <v>1037</v>
      </c>
      <c r="H279" s="13"/>
      <c r="I279" s="112">
        <v>0.62282000000000004</v>
      </c>
      <c r="J279" s="46" t="s">
        <v>26</v>
      </c>
      <c r="K279" s="104" t="s">
        <v>28</v>
      </c>
      <c r="L279" s="47"/>
      <c r="M279" s="106">
        <v>5.5556000000000001</v>
      </c>
      <c r="N279" s="46" t="s">
        <v>27</v>
      </c>
      <c r="O279" s="106" t="s">
        <v>30</v>
      </c>
      <c r="P279" s="100" t="s">
        <v>1002</v>
      </c>
      <c r="Q279" s="13"/>
      <c r="R279" s="104">
        <v>20.5032</v>
      </c>
      <c r="S279" s="46" t="s">
        <v>27</v>
      </c>
      <c r="T279" s="104" t="s">
        <v>28</v>
      </c>
      <c r="U279" s="100" t="s">
        <v>987</v>
      </c>
      <c r="V279" s="13"/>
      <c r="W279" s="104">
        <v>7.2995999999999999</v>
      </c>
      <c r="X279" s="46" t="s">
        <v>29</v>
      </c>
      <c r="Y279" s="100" t="s">
        <v>1063</v>
      </c>
      <c r="Z279" s="13"/>
      <c r="AA279" s="106">
        <v>90</v>
      </c>
      <c r="AB279" s="53"/>
      <c r="AC279" s="106">
        <v>87.9</v>
      </c>
      <c r="AD279" s="53"/>
      <c r="AE279" s="104">
        <v>81.400000000000006</v>
      </c>
      <c r="AF279" s="101"/>
      <c r="AG279" s="100" t="s">
        <v>1187</v>
      </c>
      <c r="AH279" s="50"/>
      <c r="AI279" s="46">
        <v>3.2130986017042402</v>
      </c>
      <c r="AJ279" s="51"/>
      <c r="AK279" s="108">
        <v>2.5833333333333335</v>
      </c>
      <c r="AL279" s="101"/>
      <c r="AM279" s="104">
        <v>13.05</v>
      </c>
      <c r="AN279" s="53"/>
      <c r="AO279" s="46" t="s">
        <v>1057</v>
      </c>
      <c r="AP279" s="53"/>
      <c r="AQ279" s="46" t="s">
        <v>1057</v>
      </c>
      <c r="AR279" s="51"/>
      <c r="AS279" s="104">
        <v>6.4516129032258061</v>
      </c>
      <c r="AT279" s="62"/>
      <c r="AU279" s="104">
        <v>93.548387096774192</v>
      </c>
      <c r="AV279" s="101"/>
      <c r="AW279" s="109">
        <v>12100</v>
      </c>
    </row>
    <row r="280" spans="1:49" s="54" customFormat="1" ht="15.75" customHeight="1" x14ac:dyDescent="0.2">
      <c r="A280" s="8" t="s">
        <v>449</v>
      </c>
      <c r="B280" s="8" t="s">
        <v>450</v>
      </c>
      <c r="D280" s="108">
        <v>12.8368</v>
      </c>
      <c r="E280" s="46" t="s">
        <v>27</v>
      </c>
      <c r="F280" s="104" t="s">
        <v>28</v>
      </c>
      <c r="G280" s="86" t="s">
        <v>1015</v>
      </c>
      <c r="H280" s="13"/>
      <c r="I280" s="112">
        <v>0.98575999999999997</v>
      </c>
      <c r="J280" s="46" t="s">
        <v>29</v>
      </c>
      <c r="K280" s="108" t="s">
        <v>966</v>
      </c>
      <c r="L280" s="47"/>
      <c r="M280" s="104">
        <v>9.3537999999999997</v>
      </c>
      <c r="N280" s="46" t="s">
        <v>29</v>
      </c>
      <c r="O280" s="104" t="s">
        <v>28</v>
      </c>
      <c r="P280" s="100" t="s">
        <v>1081</v>
      </c>
      <c r="Q280" s="13"/>
      <c r="R280" s="104">
        <v>30.076699999999999</v>
      </c>
      <c r="S280" s="46" t="s">
        <v>29</v>
      </c>
      <c r="T280" s="108" t="s">
        <v>966</v>
      </c>
      <c r="U280" s="100" t="s">
        <v>144</v>
      </c>
      <c r="V280" s="13"/>
      <c r="W280" s="108">
        <v>12.6837</v>
      </c>
      <c r="X280" s="46" t="s">
        <v>29</v>
      </c>
      <c r="Y280" s="100" t="s">
        <v>1175</v>
      </c>
      <c r="Z280" s="13"/>
      <c r="AA280" s="104">
        <v>78.5</v>
      </c>
      <c r="AB280" s="53"/>
      <c r="AC280" s="104">
        <v>75.8</v>
      </c>
      <c r="AD280" s="53"/>
      <c r="AE280" s="108">
        <v>70.2</v>
      </c>
      <c r="AF280" s="101"/>
      <c r="AG280" s="100" t="s">
        <v>1187</v>
      </c>
      <c r="AH280" s="50"/>
      <c r="AI280" s="46">
        <v>8.2775002855512998</v>
      </c>
      <c r="AJ280" s="51"/>
      <c r="AK280" s="104">
        <v>2.2833333333333332</v>
      </c>
      <c r="AL280" s="101"/>
      <c r="AM280" s="104">
        <v>11.366666666666667</v>
      </c>
      <c r="AN280" s="53"/>
      <c r="AO280" s="46" t="s">
        <v>1057</v>
      </c>
      <c r="AP280" s="53"/>
      <c r="AQ280" s="46" t="s">
        <v>1057</v>
      </c>
      <c r="AR280" s="51"/>
      <c r="AS280" s="106">
        <v>21.739130434782609</v>
      </c>
      <c r="AT280" s="62"/>
      <c r="AU280" s="106">
        <v>78.260869565217391</v>
      </c>
      <c r="AV280" s="101"/>
      <c r="AW280" s="109">
        <v>12900</v>
      </c>
    </row>
    <row r="281" spans="1:49" s="54" customFormat="1" ht="15.75" customHeight="1" x14ac:dyDescent="0.2">
      <c r="A281" s="8" t="s">
        <v>455</v>
      </c>
      <c r="B281" s="8" t="s">
        <v>456</v>
      </c>
      <c r="D281" s="104">
        <v>10.004899999999999</v>
      </c>
      <c r="E281" s="46" t="s">
        <v>29</v>
      </c>
      <c r="F281" s="106" t="s">
        <v>30</v>
      </c>
      <c r="G281" s="86" t="s">
        <v>974</v>
      </c>
      <c r="H281" s="13"/>
      <c r="I281" s="111">
        <v>0.56906000000000001</v>
      </c>
      <c r="J281" s="46" t="s">
        <v>29</v>
      </c>
      <c r="K281" s="106" t="s">
        <v>30</v>
      </c>
      <c r="L281" s="47"/>
      <c r="M281" s="108">
        <v>11.8047</v>
      </c>
      <c r="N281" s="46" t="s">
        <v>29</v>
      </c>
      <c r="O281" s="104" t="s">
        <v>28</v>
      </c>
      <c r="P281" s="100" t="s">
        <v>1015</v>
      </c>
      <c r="Q281" s="13"/>
      <c r="R281" s="108">
        <v>34.765700000000002</v>
      </c>
      <c r="S281" s="46" t="s">
        <v>27</v>
      </c>
      <c r="T281" s="108" t="s">
        <v>966</v>
      </c>
      <c r="U281" s="100" t="s">
        <v>977</v>
      </c>
      <c r="V281" s="13"/>
      <c r="W281" s="104">
        <v>9.0388999999999999</v>
      </c>
      <c r="X281" s="46" t="s">
        <v>26</v>
      </c>
      <c r="Y281" s="100" t="s">
        <v>977</v>
      </c>
      <c r="Z281" s="13"/>
      <c r="AA281" s="108">
        <v>62.5</v>
      </c>
      <c r="AB281" s="53"/>
      <c r="AC281" s="108">
        <v>69</v>
      </c>
      <c r="AD281" s="53"/>
      <c r="AE281" s="108">
        <v>66.5</v>
      </c>
      <c r="AF281" s="101"/>
      <c r="AG281" s="100" t="s">
        <v>1187</v>
      </c>
      <c r="AH281" s="50"/>
      <c r="AI281" s="46">
        <v>2.4966957855401501</v>
      </c>
      <c r="AJ281" s="51"/>
      <c r="AK281" s="106">
        <v>1.6833333333333333</v>
      </c>
      <c r="AL281" s="101"/>
      <c r="AM281" s="108">
        <v>15.8</v>
      </c>
      <c r="AN281" s="53"/>
      <c r="AO281" s="104">
        <v>3.8833333333333333</v>
      </c>
      <c r="AP281" s="53"/>
      <c r="AQ281" s="104">
        <v>17.083333333333332</v>
      </c>
      <c r="AR281" s="51"/>
      <c r="AS281" s="104">
        <v>8.3333333333333321</v>
      </c>
      <c r="AT281" s="62"/>
      <c r="AU281" s="104">
        <v>91.666666666666657</v>
      </c>
      <c r="AV281" s="101"/>
      <c r="AW281" s="105">
        <v>11600</v>
      </c>
    </row>
    <row r="282" spans="1:49" s="54" customFormat="1" ht="15.75" customHeight="1" x14ac:dyDescent="0.2">
      <c r="A282" s="8" t="s">
        <v>479</v>
      </c>
      <c r="B282" s="8" t="s">
        <v>480</v>
      </c>
      <c r="D282" s="108">
        <v>14.5604</v>
      </c>
      <c r="E282" s="46" t="s">
        <v>27</v>
      </c>
      <c r="F282" s="108" t="s">
        <v>966</v>
      </c>
      <c r="G282" s="86" t="s">
        <v>1004</v>
      </c>
      <c r="H282" s="13"/>
      <c r="I282" s="111">
        <v>0.61275999999999997</v>
      </c>
      <c r="J282" s="46" t="s">
        <v>29</v>
      </c>
      <c r="K282" s="104" t="s">
        <v>28</v>
      </c>
      <c r="L282" s="47"/>
      <c r="M282" s="104">
        <v>9.0455000000000005</v>
      </c>
      <c r="N282" s="46" t="s">
        <v>29</v>
      </c>
      <c r="O282" s="108" t="s">
        <v>966</v>
      </c>
      <c r="P282" s="100" t="s">
        <v>988</v>
      </c>
      <c r="Q282" s="13"/>
      <c r="R282" s="106">
        <v>19.258299999999998</v>
      </c>
      <c r="S282" s="46" t="s">
        <v>27</v>
      </c>
      <c r="T282" s="104" t="s">
        <v>28</v>
      </c>
      <c r="U282" s="100" t="s">
        <v>1032</v>
      </c>
      <c r="V282" s="13"/>
      <c r="W282" s="104">
        <v>7.8202999999999996</v>
      </c>
      <c r="X282" s="46" t="s">
        <v>27</v>
      </c>
      <c r="Y282" s="100" t="s">
        <v>1012</v>
      </c>
      <c r="Z282" s="13"/>
      <c r="AA282" s="46" t="s">
        <v>1057</v>
      </c>
      <c r="AB282" s="53"/>
      <c r="AC282" s="46" t="s">
        <v>1057</v>
      </c>
      <c r="AD282" s="53"/>
      <c r="AE282" s="46" t="s">
        <v>1057</v>
      </c>
      <c r="AF282" s="101"/>
      <c r="AG282" s="100" t="s">
        <v>1187</v>
      </c>
      <c r="AH282" s="50"/>
      <c r="AI282" s="46">
        <v>8.7509838336821009</v>
      </c>
      <c r="AJ282" s="51"/>
      <c r="AK282" s="108">
        <v>2.4833333333333334</v>
      </c>
      <c r="AL282" s="101"/>
      <c r="AM282" s="108">
        <v>16.216666666666665</v>
      </c>
      <c r="AN282" s="53"/>
      <c r="AO282" s="46" t="s">
        <v>1057</v>
      </c>
      <c r="AP282" s="53"/>
      <c r="AQ282" s="46" t="s">
        <v>1057</v>
      </c>
      <c r="AR282" s="51"/>
      <c r="AS282" s="104">
        <v>10</v>
      </c>
      <c r="AT282" s="62"/>
      <c r="AU282" s="104">
        <v>90</v>
      </c>
      <c r="AV282" s="101"/>
      <c r="AW282" s="109">
        <v>13900</v>
      </c>
    </row>
    <row r="283" spans="1:49" s="54" customFormat="1" ht="15.75" customHeight="1" x14ac:dyDescent="0.2">
      <c r="A283" s="8" t="s">
        <v>485</v>
      </c>
      <c r="B283" s="8" t="s">
        <v>486</v>
      </c>
      <c r="D283" s="104">
        <v>9.8698999999999995</v>
      </c>
      <c r="E283" s="46" t="s">
        <v>27</v>
      </c>
      <c r="F283" s="104" t="s">
        <v>28</v>
      </c>
      <c r="G283" s="86" t="s">
        <v>976</v>
      </c>
      <c r="H283" s="13"/>
      <c r="I283" s="111">
        <v>0.37212000000000001</v>
      </c>
      <c r="J283" s="46" t="s">
        <v>27</v>
      </c>
      <c r="K283" s="104" t="s">
        <v>28</v>
      </c>
      <c r="L283" s="47"/>
      <c r="M283" s="108">
        <v>11.6419</v>
      </c>
      <c r="N283" s="46" t="s">
        <v>29</v>
      </c>
      <c r="O283" s="108" t="s">
        <v>966</v>
      </c>
      <c r="P283" s="100" t="s">
        <v>1076</v>
      </c>
      <c r="Q283" s="13"/>
      <c r="R283" s="104">
        <v>28.422599999999999</v>
      </c>
      <c r="S283" s="46" t="s">
        <v>27</v>
      </c>
      <c r="T283" s="108" t="s">
        <v>966</v>
      </c>
      <c r="U283" s="100" t="s">
        <v>1006</v>
      </c>
      <c r="V283" s="13"/>
      <c r="W283" s="104">
        <v>10.0296</v>
      </c>
      <c r="X283" s="46" t="s">
        <v>29</v>
      </c>
      <c r="Y283" s="100" t="s">
        <v>1070</v>
      </c>
      <c r="Z283" s="13"/>
      <c r="AA283" s="104">
        <v>79.8</v>
      </c>
      <c r="AB283" s="53"/>
      <c r="AC283" s="104">
        <v>77.5</v>
      </c>
      <c r="AD283" s="53"/>
      <c r="AE283" s="106">
        <v>81.8</v>
      </c>
      <c r="AF283" s="101"/>
      <c r="AG283" s="100" t="s">
        <v>1188</v>
      </c>
      <c r="AH283" s="50"/>
      <c r="AI283" s="46">
        <v>2.5671909453421198</v>
      </c>
      <c r="AJ283" s="51"/>
      <c r="AK283" s="106">
        <v>1.3</v>
      </c>
      <c r="AL283" s="101"/>
      <c r="AM283" s="106">
        <v>8.1</v>
      </c>
      <c r="AN283" s="53"/>
      <c r="AO283" s="104">
        <v>3.9</v>
      </c>
      <c r="AP283" s="53"/>
      <c r="AQ283" s="106">
        <v>11.233333333333333</v>
      </c>
      <c r="AR283" s="51"/>
      <c r="AS283" s="108">
        <v>2.4390243902439024</v>
      </c>
      <c r="AT283" s="62"/>
      <c r="AU283" s="108">
        <v>97.560975609756099</v>
      </c>
      <c r="AV283" s="101"/>
      <c r="AW283" s="105">
        <v>10700</v>
      </c>
    </row>
    <row r="284" spans="1:49" s="54" customFormat="1" ht="15.75" customHeight="1" x14ac:dyDescent="0.2">
      <c r="A284" s="8" t="s">
        <v>521</v>
      </c>
      <c r="B284" s="8" t="s">
        <v>522</v>
      </c>
      <c r="D284" s="108">
        <v>13.740500000000001</v>
      </c>
      <c r="E284" s="46" t="s">
        <v>29</v>
      </c>
      <c r="F284" s="108" t="s">
        <v>966</v>
      </c>
      <c r="G284" s="86" t="s">
        <v>1002</v>
      </c>
      <c r="H284" s="13"/>
      <c r="I284" s="112">
        <v>0.98497999999999997</v>
      </c>
      <c r="J284" s="46" t="s">
        <v>26</v>
      </c>
      <c r="K284" s="104" t="s">
        <v>28</v>
      </c>
      <c r="L284" s="47"/>
      <c r="M284" s="106">
        <v>3.9891999999999999</v>
      </c>
      <c r="N284" s="46" t="s">
        <v>26</v>
      </c>
      <c r="O284" s="106" t="s">
        <v>30</v>
      </c>
      <c r="P284" s="100" t="s">
        <v>1109</v>
      </c>
      <c r="Q284" s="13"/>
      <c r="R284" s="106">
        <v>15.7597</v>
      </c>
      <c r="S284" s="46" t="s">
        <v>27</v>
      </c>
      <c r="T284" s="104" t="s">
        <v>28</v>
      </c>
      <c r="U284" s="100" t="s">
        <v>1123</v>
      </c>
      <c r="V284" s="13"/>
      <c r="W284" s="108">
        <v>11.8696</v>
      </c>
      <c r="X284" s="46" t="s">
        <v>29</v>
      </c>
      <c r="Y284" s="100" t="s">
        <v>1183</v>
      </c>
      <c r="Z284" s="13"/>
      <c r="AA284" s="46" t="s">
        <v>1057</v>
      </c>
      <c r="AB284" s="53"/>
      <c r="AC284" s="46" t="s">
        <v>1057</v>
      </c>
      <c r="AD284" s="53"/>
      <c r="AE284" s="46" t="s">
        <v>1057</v>
      </c>
      <c r="AF284" s="101"/>
      <c r="AG284" s="100" t="s">
        <v>1187</v>
      </c>
      <c r="AH284" s="50"/>
      <c r="AI284" s="46">
        <v>3.8328854245822299</v>
      </c>
      <c r="AJ284" s="51"/>
      <c r="AK284" s="104">
        <v>2.2333333333333334</v>
      </c>
      <c r="AL284" s="101"/>
      <c r="AM284" s="104">
        <v>13.1</v>
      </c>
      <c r="AN284" s="53"/>
      <c r="AO284" s="104">
        <v>3.9333333333333331</v>
      </c>
      <c r="AP284" s="53"/>
      <c r="AQ284" s="104">
        <v>17.766666666666666</v>
      </c>
      <c r="AR284" s="51"/>
      <c r="AS284" s="106">
        <v>11.328125</v>
      </c>
      <c r="AT284" s="62"/>
      <c r="AU284" s="106">
        <v>88.671875</v>
      </c>
      <c r="AV284" s="101"/>
      <c r="AW284" s="109">
        <v>14600</v>
      </c>
    </row>
    <row r="285" spans="1:49" s="54" customFormat="1" ht="15.75" customHeight="1" x14ac:dyDescent="0.2">
      <c r="A285" s="8" t="s">
        <v>531</v>
      </c>
      <c r="B285" s="8" t="s">
        <v>532</v>
      </c>
      <c r="D285" s="104">
        <v>10.0129</v>
      </c>
      <c r="E285" s="46" t="s">
        <v>27</v>
      </c>
      <c r="F285" s="104" t="s">
        <v>28</v>
      </c>
      <c r="G285" s="86" t="s">
        <v>976</v>
      </c>
      <c r="H285" s="13"/>
      <c r="I285" s="111">
        <v>0.41066000000000003</v>
      </c>
      <c r="J285" s="46" t="s">
        <v>27</v>
      </c>
      <c r="K285" s="106" t="s">
        <v>30</v>
      </c>
      <c r="L285" s="47"/>
      <c r="M285" s="104">
        <v>8.1408000000000005</v>
      </c>
      <c r="N285" s="46" t="s">
        <v>29</v>
      </c>
      <c r="O285" s="108" t="s">
        <v>966</v>
      </c>
      <c r="P285" s="100" t="s">
        <v>1111</v>
      </c>
      <c r="Q285" s="13"/>
      <c r="R285" s="104">
        <v>21.1371</v>
      </c>
      <c r="S285" s="46" t="s">
        <v>29</v>
      </c>
      <c r="T285" s="104" t="s">
        <v>28</v>
      </c>
      <c r="U285" s="100" t="s">
        <v>1005</v>
      </c>
      <c r="V285" s="13"/>
      <c r="W285" s="104">
        <v>9.1917000000000009</v>
      </c>
      <c r="X285" s="46" t="s">
        <v>29</v>
      </c>
      <c r="Y285" s="100" t="s">
        <v>1007</v>
      </c>
      <c r="Z285" s="13"/>
      <c r="AA285" s="104">
        <v>80.3</v>
      </c>
      <c r="AB285" s="53"/>
      <c r="AC285" s="104">
        <v>78.599999999999994</v>
      </c>
      <c r="AD285" s="53"/>
      <c r="AE285" s="104">
        <v>75.5</v>
      </c>
      <c r="AF285" s="101"/>
      <c r="AG285" s="100" t="s">
        <v>1187</v>
      </c>
      <c r="AH285" s="50"/>
      <c r="AI285" s="46">
        <v>2.2367458064960499</v>
      </c>
      <c r="AJ285" s="51"/>
      <c r="AK285" s="106">
        <v>1.4833333333333334</v>
      </c>
      <c r="AL285" s="101"/>
      <c r="AM285" s="106">
        <v>9.7833333333333332</v>
      </c>
      <c r="AN285" s="53"/>
      <c r="AO285" s="104">
        <v>3.9</v>
      </c>
      <c r="AP285" s="53"/>
      <c r="AQ285" s="104">
        <v>15.716666666666667</v>
      </c>
      <c r="AR285" s="51"/>
      <c r="AS285" s="104">
        <v>9.2485549132947966</v>
      </c>
      <c r="AT285" s="62"/>
      <c r="AU285" s="104">
        <v>90.751445086705203</v>
      </c>
      <c r="AV285" s="101"/>
      <c r="AW285" s="105">
        <v>11600</v>
      </c>
    </row>
    <row r="286" spans="1:49" s="54" customFormat="1" ht="15.75" customHeight="1" x14ac:dyDescent="0.2">
      <c r="A286" s="8" t="s">
        <v>533</v>
      </c>
      <c r="B286" s="8" t="s">
        <v>534</v>
      </c>
      <c r="D286" s="108">
        <v>15.2544</v>
      </c>
      <c r="E286" s="46" t="s">
        <v>27</v>
      </c>
      <c r="F286" s="108" t="s">
        <v>966</v>
      </c>
      <c r="G286" s="86" t="s">
        <v>1017</v>
      </c>
      <c r="H286" s="13"/>
      <c r="I286" s="112">
        <v>0.83586000000000005</v>
      </c>
      <c r="J286" s="46" t="s">
        <v>29</v>
      </c>
      <c r="K286" s="104" t="s">
        <v>28</v>
      </c>
      <c r="L286" s="47"/>
      <c r="M286" s="104">
        <v>9.1943999999999999</v>
      </c>
      <c r="N286" s="46" t="s">
        <v>27</v>
      </c>
      <c r="O286" s="108" t="s">
        <v>966</v>
      </c>
      <c r="P286" s="100" t="s">
        <v>1000</v>
      </c>
      <c r="Q286" s="13"/>
      <c r="R286" s="106">
        <v>14.157400000000001</v>
      </c>
      <c r="S286" s="46" t="s">
        <v>26</v>
      </c>
      <c r="T286" s="104" t="s">
        <v>28</v>
      </c>
      <c r="U286" s="100" t="s">
        <v>1130</v>
      </c>
      <c r="V286" s="13"/>
      <c r="W286" s="104">
        <v>7.8365999999999998</v>
      </c>
      <c r="X286" s="46" t="s">
        <v>27</v>
      </c>
      <c r="Y286" s="100" t="s">
        <v>988</v>
      </c>
      <c r="Z286" s="13"/>
      <c r="AA286" s="46" t="s">
        <v>1057</v>
      </c>
      <c r="AB286" s="53"/>
      <c r="AC286" s="46" t="s">
        <v>1057</v>
      </c>
      <c r="AD286" s="53"/>
      <c r="AE286" s="46" t="s">
        <v>1057</v>
      </c>
      <c r="AF286" s="101"/>
      <c r="AG286" s="100" t="s">
        <v>1187</v>
      </c>
      <c r="AH286" s="50"/>
      <c r="AI286" s="46">
        <v>2.3954460925721599</v>
      </c>
      <c r="AJ286" s="51"/>
      <c r="AK286" s="104">
        <v>2.2333333333333334</v>
      </c>
      <c r="AL286" s="101"/>
      <c r="AM286" s="108">
        <v>20.616666666666667</v>
      </c>
      <c r="AN286" s="53"/>
      <c r="AO286" s="108">
        <v>4.3833333333333337</v>
      </c>
      <c r="AP286" s="53"/>
      <c r="AQ286" s="108">
        <v>23.433333333333334</v>
      </c>
      <c r="AR286" s="51"/>
      <c r="AS286" s="106">
        <v>21.052631578947366</v>
      </c>
      <c r="AT286" s="62"/>
      <c r="AU286" s="106">
        <v>78.94736842105263</v>
      </c>
      <c r="AV286" s="101"/>
      <c r="AW286" s="109">
        <v>15100</v>
      </c>
    </row>
    <row r="287" spans="1:49" s="54" customFormat="1" ht="15.75" customHeight="1" x14ac:dyDescent="0.2">
      <c r="A287" s="8" t="s">
        <v>535</v>
      </c>
      <c r="B287" s="8" t="s">
        <v>536</v>
      </c>
      <c r="D287" s="104">
        <v>11.331200000000001</v>
      </c>
      <c r="E287" s="46" t="s">
        <v>27</v>
      </c>
      <c r="F287" s="104" t="s">
        <v>28</v>
      </c>
      <c r="G287" s="86" t="s">
        <v>1002</v>
      </c>
      <c r="H287" s="13"/>
      <c r="I287" s="111">
        <v>0.40775</v>
      </c>
      <c r="J287" s="46" t="s">
        <v>26</v>
      </c>
      <c r="K287" s="106" t="s">
        <v>30</v>
      </c>
      <c r="L287" s="47"/>
      <c r="M287" s="104">
        <v>7.2107999999999999</v>
      </c>
      <c r="N287" s="46" t="s">
        <v>27</v>
      </c>
      <c r="O287" s="104" t="s">
        <v>28</v>
      </c>
      <c r="P287" s="100" t="s">
        <v>1063</v>
      </c>
      <c r="Q287" s="13"/>
      <c r="R287" s="106">
        <v>17.962499999999999</v>
      </c>
      <c r="S287" s="46" t="s">
        <v>27</v>
      </c>
      <c r="T287" s="106" t="s">
        <v>30</v>
      </c>
      <c r="U287" s="100" t="s">
        <v>1035</v>
      </c>
      <c r="V287" s="13"/>
      <c r="W287" s="104">
        <v>7.7045000000000003</v>
      </c>
      <c r="X287" s="46" t="s">
        <v>26</v>
      </c>
      <c r="Y287" s="100" t="s">
        <v>1141</v>
      </c>
      <c r="Z287" s="13"/>
      <c r="AA287" s="46" t="s">
        <v>1057</v>
      </c>
      <c r="AB287" s="53"/>
      <c r="AC287" s="46" t="s">
        <v>1057</v>
      </c>
      <c r="AD287" s="53"/>
      <c r="AE287" s="46" t="s">
        <v>1057</v>
      </c>
      <c r="AF287" s="101"/>
      <c r="AG287" s="100" t="s">
        <v>1187</v>
      </c>
      <c r="AH287" s="50"/>
      <c r="AI287" s="46">
        <v>1.7782633825513201</v>
      </c>
      <c r="AJ287" s="51"/>
      <c r="AK287" s="108">
        <v>2.4833333333333334</v>
      </c>
      <c r="AL287" s="101"/>
      <c r="AM287" s="108">
        <v>14.366666666666667</v>
      </c>
      <c r="AN287" s="53"/>
      <c r="AO287" s="104">
        <v>4</v>
      </c>
      <c r="AP287" s="53"/>
      <c r="AQ287" s="104">
        <v>15.483333333333333</v>
      </c>
      <c r="AR287" s="51"/>
      <c r="AS287" s="108">
        <v>4.2857142857142856</v>
      </c>
      <c r="AT287" s="62"/>
      <c r="AU287" s="108">
        <v>95.714285714285722</v>
      </c>
      <c r="AV287" s="101"/>
      <c r="AW287" s="105">
        <v>11000</v>
      </c>
    </row>
    <row r="288" spans="1:49" s="54" customFormat="1" ht="15.75" customHeight="1" x14ac:dyDescent="0.2">
      <c r="A288" s="8" t="s">
        <v>563</v>
      </c>
      <c r="B288" s="8" t="s">
        <v>564</v>
      </c>
      <c r="D288" s="108">
        <v>11.7151</v>
      </c>
      <c r="E288" s="46" t="s">
        <v>26</v>
      </c>
      <c r="F288" s="104" t="s">
        <v>28</v>
      </c>
      <c r="G288" s="86" t="s">
        <v>993</v>
      </c>
      <c r="H288" s="13"/>
      <c r="I288" s="112">
        <v>0.87317</v>
      </c>
      <c r="J288" s="46" t="s">
        <v>27</v>
      </c>
      <c r="K288" s="104" t="s">
        <v>28</v>
      </c>
      <c r="L288" s="47"/>
      <c r="M288" s="104">
        <v>7.24</v>
      </c>
      <c r="N288" s="46" t="s">
        <v>26</v>
      </c>
      <c r="O288" s="106" t="s">
        <v>30</v>
      </c>
      <c r="P288" s="100" t="s">
        <v>1000</v>
      </c>
      <c r="Q288" s="13"/>
      <c r="R288" s="106">
        <v>12.369899999999999</v>
      </c>
      <c r="S288" s="46" t="s">
        <v>26</v>
      </c>
      <c r="T288" s="106" t="s">
        <v>30</v>
      </c>
      <c r="U288" s="100" t="s">
        <v>1131</v>
      </c>
      <c r="V288" s="13"/>
      <c r="W288" s="106">
        <v>4.9118000000000004</v>
      </c>
      <c r="X288" s="46" t="s">
        <v>29</v>
      </c>
      <c r="Y288" s="100" t="s">
        <v>993</v>
      </c>
      <c r="Z288" s="13"/>
      <c r="AA288" s="46" t="s">
        <v>1057</v>
      </c>
      <c r="AB288" s="53"/>
      <c r="AC288" s="46" t="s">
        <v>1057</v>
      </c>
      <c r="AD288" s="53"/>
      <c r="AE288" s="46" t="s">
        <v>1057</v>
      </c>
      <c r="AF288" s="101"/>
      <c r="AG288" s="100" t="s">
        <v>1187</v>
      </c>
      <c r="AH288" s="50"/>
      <c r="AI288" s="46">
        <v>0.94486485399324005</v>
      </c>
      <c r="AJ288" s="51"/>
      <c r="AK288" s="104">
        <v>2.1</v>
      </c>
      <c r="AL288" s="101"/>
      <c r="AM288" s="104">
        <v>14.116666666666667</v>
      </c>
      <c r="AN288" s="53"/>
      <c r="AO288" s="106">
        <v>3.75</v>
      </c>
      <c r="AP288" s="53"/>
      <c r="AQ288" s="108">
        <v>20.066666666666666</v>
      </c>
      <c r="AR288" s="51"/>
      <c r="AS288" s="106">
        <v>10.622710622710622</v>
      </c>
      <c r="AT288" s="62"/>
      <c r="AU288" s="106">
        <v>89.377289377289387</v>
      </c>
      <c r="AV288" s="101"/>
      <c r="AW288" s="105">
        <v>10800</v>
      </c>
    </row>
    <row r="289" spans="1:49" s="54" customFormat="1" ht="15.75" customHeight="1" x14ac:dyDescent="0.2">
      <c r="A289" s="8" t="s">
        <v>569</v>
      </c>
      <c r="B289" s="8" t="s">
        <v>570</v>
      </c>
      <c r="D289" s="108">
        <v>14.6846</v>
      </c>
      <c r="E289" s="46" t="s">
        <v>27</v>
      </c>
      <c r="F289" s="104" t="s">
        <v>28</v>
      </c>
      <c r="G289" s="86" t="s">
        <v>1020</v>
      </c>
      <c r="H289" s="13"/>
      <c r="I289" s="112">
        <v>1.0832900000000001</v>
      </c>
      <c r="J289" s="46" t="s">
        <v>27</v>
      </c>
      <c r="K289" s="108" t="s">
        <v>966</v>
      </c>
      <c r="L289" s="47"/>
      <c r="M289" s="108">
        <v>12.157</v>
      </c>
      <c r="N289" s="46" t="s">
        <v>29</v>
      </c>
      <c r="O289" s="108" t="s">
        <v>966</v>
      </c>
      <c r="P289" s="100" t="s">
        <v>1113</v>
      </c>
      <c r="Q289" s="13"/>
      <c r="R289" s="106">
        <v>18.656700000000001</v>
      </c>
      <c r="S289" s="46" t="s">
        <v>26</v>
      </c>
      <c r="T289" s="108" t="s">
        <v>966</v>
      </c>
      <c r="U289" s="100" t="s">
        <v>1124</v>
      </c>
      <c r="V289" s="13"/>
      <c r="W289" s="106">
        <v>6.2598000000000003</v>
      </c>
      <c r="X289" s="46" t="s">
        <v>27</v>
      </c>
      <c r="Y289" s="100" t="s">
        <v>1035</v>
      </c>
      <c r="Z289" s="13"/>
      <c r="AA289" s="46" t="s">
        <v>1057</v>
      </c>
      <c r="AB289" s="53"/>
      <c r="AC289" s="46" t="s">
        <v>1057</v>
      </c>
      <c r="AD289" s="53"/>
      <c r="AE289" s="46" t="s">
        <v>1057</v>
      </c>
      <c r="AF289" s="101"/>
      <c r="AG289" s="100" t="s">
        <v>1187</v>
      </c>
      <c r="AH289" s="50"/>
      <c r="AI289" s="46">
        <v>2.0460981799872999</v>
      </c>
      <c r="AJ289" s="51"/>
      <c r="AK289" s="104">
        <v>1.9166666666666667</v>
      </c>
      <c r="AL289" s="101"/>
      <c r="AM289" s="108">
        <v>19.8</v>
      </c>
      <c r="AN289" s="53"/>
      <c r="AO289" s="106">
        <v>3.4833333333333334</v>
      </c>
      <c r="AP289" s="53"/>
      <c r="AQ289" s="104">
        <v>16.933333333333334</v>
      </c>
      <c r="AR289" s="51"/>
      <c r="AS289" s="106">
        <v>21.621621621621621</v>
      </c>
      <c r="AT289" s="62"/>
      <c r="AU289" s="106">
        <v>78.378378378378372</v>
      </c>
      <c r="AV289" s="101"/>
      <c r="AW289" s="109">
        <v>19100</v>
      </c>
    </row>
    <row r="290" spans="1:49" s="54" customFormat="1" ht="15.75" customHeight="1" x14ac:dyDescent="0.2">
      <c r="A290" s="8" t="s">
        <v>603</v>
      </c>
      <c r="B290" s="8" t="s">
        <v>604</v>
      </c>
      <c r="D290" s="108">
        <v>13.6815</v>
      </c>
      <c r="E290" s="46" t="s">
        <v>26</v>
      </c>
      <c r="F290" s="104" t="s">
        <v>28</v>
      </c>
      <c r="G290" s="86" t="s">
        <v>996</v>
      </c>
      <c r="H290" s="13"/>
      <c r="I290" s="112">
        <v>1.0443899999999999</v>
      </c>
      <c r="J290" s="46" t="s">
        <v>29</v>
      </c>
      <c r="K290" s="104" t="s">
        <v>28</v>
      </c>
      <c r="L290" s="47"/>
      <c r="M290" s="104">
        <v>7.5195999999999996</v>
      </c>
      <c r="N290" s="46" t="s">
        <v>26</v>
      </c>
      <c r="O290" s="104" t="s">
        <v>28</v>
      </c>
      <c r="P290" s="100" t="s">
        <v>1120</v>
      </c>
      <c r="Q290" s="13"/>
      <c r="R290" s="106">
        <v>12.846</v>
      </c>
      <c r="S290" s="46" t="s">
        <v>26</v>
      </c>
      <c r="T290" s="106" t="s">
        <v>30</v>
      </c>
      <c r="U290" s="100" t="s">
        <v>1137</v>
      </c>
      <c r="V290" s="13"/>
      <c r="W290" s="104">
        <v>7.5204000000000004</v>
      </c>
      <c r="X290" s="46" t="s">
        <v>29</v>
      </c>
      <c r="Y290" s="100" t="s">
        <v>1140</v>
      </c>
      <c r="Z290" s="13"/>
      <c r="AA290" s="46" t="s">
        <v>1057</v>
      </c>
      <c r="AB290" s="53"/>
      <c r="AC290" s="46" t="s">
        <v>1057</v>
      </c>
      <c r="AD290" s="53"/>
      <c r="AE290" s="46" t="s">
        <v>1057</v>
      </c>
      <c r="AF290" s="101"/>
      <c r="AG290" s="100" t="s">
        <v>1188</v>
      </c>
      <c r="AH290" s="50"/>
      <c r="AI290" s="46">
        <v>0.51501424643864002</v>
      </c>
      <c r="AJ290" s="51"/>
      <c r="AK290" s="106">
        <v>1.5666666666666667</v>
      </c>
      <c r="AL290" s="101"/>
      <c r="AM290" s="108">
        <v>18.966666666666665</v>
      </c>
      <c r="AN290" s="53"/>
      <c r="AO290" s="104">
        <v>3.8833333333333333</v>
      </c>
      <c r="AP290" s="53"/>
      <c r="AQ290" s="104">
        <v>15.65</v>
      </c>
      <c r="AR290" s="51"/>
      <c r="AS290" s="104">
        <v>9.0909090909090917</v>
      </c>
      <c r="AT290" s="62"/>
      <c r="AU290" s="104">
        <v>90.909090909090907</v>
      </c>
      <c r="AV290" s="101"/>
      <c r="AW290" s="109">
        <v>15400</v>
      </c>
    </row>
    <row r="291" spans="1:49" s="54" customFormat="1" ht="15.75" customHeight="1" x14ac:dyDescent="0.2">
      <c r="A291" s="8" t="s">
        <v>605</v>
      </c>
      <c r="B291" s="8" t="s">
        <v>606</v>
      </c>
      <c r="D291" s="108">
        <v>12.6419</v>
      </c>
      <c r="E291" s="46" t="s">
        <v>27</v>
      </c>
      <c r="F291" s="104" t="s">
        <v>28</v>
      </c>
      <c r="G291" s="86" t="s">
        <v>977</v>
      </c>
      <c r="H291" s="13"/>
      <c r="I291" s="112">
        <v>1.6104400000000001</v>
      </c>
      <c r="J291" s="46" t="s">
        <v>29</v>
      </c>
      <c r="K291" s="108" t="s">
        <v>966</v>
      </c>
      <c r="L291" s="47"/>
      <c r="M291" s="104">
        <v>9.6625999999999994</v>
      </c>
      <c r="N291" s="46" t="s">
        <v>29</v>
      </c>
      <c r="O291" s="108" t="s">
        <v>966</v>
      </c>
      <c r="P291" s="100" t="s">
        <v>1112</v>
      </c>
      <c r="Q291" s="13"/>
      <c r="R291" s="106">
        <v>15.8628</v>
      </c>
      <c r="S291" s="46" t="s">
        <v>29</v>
      </c>
      <c r="T291" s="104" t="s">
        <v>28</v>
      </c>
      <c r="U291" s="100" t="s">
        <v>976</v>
      </c>
      <c r="V291" s="13"/>
      <c r="W291" s="106">
        <v>6.9253999999999998</v>
      </c>
      <c r="X291" s="46" t="s">
        <v>29</v>
      </c>
      <c r="Y291" s="100" t="s">
        <v>992</v>
      </c>
      <c r="Z291" s="13"/>
      <c r="AA291" s="46" t="s">
        <v>1057</v>
      </c>
      <c r="AB291" s="53"/>
      <c r="AC291" s="46" t="s">
        <v>1057</v>
      </c>
      <c r="AD291" s="53"/>
      <c r="AE291" s="46" t="s">
        <v>1057</v>
      </c>
      <c r="AF291" s="101"/>
      <c r="AG291" s="100" t="s">
        <v>1188</v>
      </c>
      <c r="AH291" s="50"/>
      <c r="AI291" s="46">
        <v>0.39556355379830999</v>
      </c>
      <c r="AJ291" s="51"/>
      <c r="AK291" s="104">
        <v>2.1</v>
      </c>
      <c r="AL291" s="101"/>
      <c r="AM291" s="108">
        <v>22.4</v>
      </c>
      <c r="AN291" s="53"/>
      <c r="AO291" s="108">
        <v>4.7333333333333334</v>
      </c>
      <c r="AP291" s="53"/>
      <c r="AQ291" s="108">
        <v>27.583333333333332</v>
      </c>
      <c r="AR291" s="51"/>
      <c r="AS291" s="104">
        <v>10</v>
      </c>
      <c r="AT291" s="62"/>
      <c r="AU291" s="104">
        <v>90</v>
      </c>
      <c r="AV291" s="101"/>
      <c r="AW291" s="109">
        <v>13100</v>
      </c>
    </row>
    <row r="292" spans="1:49" s="54" customFormat="1" x14ac:dyDescent="0.2">
      <c r="A292" s="8"/>
      <c r="B292" s="8"/>
      <c r="D292" s="82"/>
      <c r="E292" s="46"/>
      <c r="F292" s="83"/>
      <c r="G292" s="72"/>
      <c r="H292" s="13"/>
      <c r="I292" s="68"/>
      <c r="J292" s="46"/>
      <c r="K292" s="73"/>
      <c r="L292" s="47"/>
      <c r="M292" s="82"/>
      <c r="N292" s="46"/>
      <c r="O292" s="46"/>
      <c r="P292" s="72"/>
      <c r="Q292" s="48"/>
      <c r="R292" s="82"/>
      <c r="S292" s="46"/>
      <c r="T292" s="46"/>
      <c r="U292" s="72"/>
      <c r="V292" s="48"/>
      <c r="W292" s="52"/>
      <c r="X292" s="48"/>
      <c r="Y292" s="11"/>
      <c r="Z292" s="48"/>
      <c r="AA292" s="46"/>
      <c r="AB292" s="46"/>
      <c r="AC292" s="72"/>
      <c r="AD292" s="48"/>
      <c r="AE292" s="46"/>
      <c r="AF292" s="53"/>
      <c r="AG292" s="46"/>
      <c r="AH292" s="53"/>
      <c r="AI292" s="46"/>
      <c r="AJ292" s="48"/>
      <c r="AK292" s="49"/>
      <c r="AL292" s="50"/>
      <c r="AM292" s="49"/>
      <c r="AN292" s="51"/>
      <c r="AO292" s="46"/>
      <c r="AP292" s="48"/>
      <c r="AQ292" s="46"/>
      <c r="AR292" s="53"/>
      <c r="AS292" s="46"/>
      <c r="AT292" s="53"/>
      <c r="AU292" s="46"/>
      <c r="AV292" s="51"/>
      <c r="AW292" s="49"/>
    </row>
    <row r="293" spans="1:49" s="36" customFormat="1" ht="25.5" x14ac:dyDescent="0.2">
      <c r="A293" s="74"/>
      <c r="B293" s="84" t="s">
        <v>962</v>
      </c>
      <c r="C293" s="21"/>
      <c r="D293" s="76"/>
      <c r="E293" s="76"/>
      <c r="F293" s="76"/>
      <c r="G293" s="76"/>
      <c r="H293" s="77"/>
      <c r="I293" s="76"/>
      <c r="J293" s="76"/>
      <c r="K293" s="76"/>
      <c r="L293" s="78"/>
      <c r="M293" s="76"/>
      <c r="N293" s="76"/>
      <c r="O293" s="76"/>
      <c r="P293" s="76"/>
      <c r="Q293" s="77"/>
      <c r="R293" s="76"/>
      <c r="S293" s="76"/>
      <c r="T293" s="79"/>
      <c r="U293" s="79"/>
      <c r="V293" s="80"/>
      <c r="W293" s="79"/>
      <c r="X293" s="21"/>
      <c r="Y293" s="79"/>
      <c r="Z293" s="21"/>
      <c r="AA293" s="79"/>
      <c r="AB293" s="76"/>
      <c r="AC293" s="79"/>
      <c r="AD293" s="21"/>
      <c r="AE293" s="79"/>
      <c r="AF293" s="21"/>
      <c r="AG293" s="81"/>
      <c r="AH293" s="21"/>
      <c r="AI293" s="81"/>
      <c r="AJ293" s="21"/>
      <c r="AK293" s="81"/>
      <c r="AM293" s="81"/>
      <c r="AO293" s="81"/>
      <c r="AQ293" s="81"/>
      <c r="AS293" s="81"/>
      <c r="AU293" s="81"/>
      <c r="AW293" s="81"/>
    </row>
    <row r="294" spans="1:49" s="54" customFormat="1" ht="15.75" customHeight="1" x14ac:dyDescent="0.2">
      <c r="A294" s="8" t="s">
        <v>39</v>
      </c>
      <c r="B294" s="8" t="s">
        <v>40</v>
      </c>
      <c r="D294" s="104">
        <v>10.145300000000001</v>
      </c>
      <c r="E294" s="46" t="s">
        <v>26</v>
      </c>
      <c r="F294" s="106" t="s">
        <v>30</v>
      </c>
      <c r="G294" s="86" t="s">
        <v>970</v>
      </c>
      <c r="H294" s="13"/>
      <c r="I294" s="112">
        <v>1.002</v>
      </c>
      <c r="J294" s="46" t="s">
        <v>26</v>
      </c>
      <c r="K294" s="108" t="s">
        <v>966</v>
      </c>
      <c r="L294" s="47"/>
      <c r="M294" s="106">
        <v>5.2605000000000004</v>
      </c>
      <c r="N294" s="46" t="s">
        <v>27</v>
      </c>
      <c r="O294" s="106" t="s">
        <v>30</v>
      </c>
      <c r="P294" s="100" t="s">
        <v>1059</v>
      </c>
      <c r="Q294" s="13"/>
      <c r="R294" s="104">
        <v>20.290600000000001</v>
      </c>
      <c r="S294" s="46" t="s">
        <v>26</v>
      </c>
      <c r="T294" s="108" t="s">
        <v>966</v>
      </c>
      <c r="U294" s="100" t="s">
        <v>1018</v>
      </c>
      <c r="V294" s="13"/>
      <c r="W294" s="106">
        <v>6.7644000000000002</v>
      </c>
      <c r="X294" s="46" t="s">
        <v>26</v>
      </c>
      <c r="Y294" s="100" t="s">
        <v>1019</v>
      </c>
      <c r="Z294" s="13"/>
      <c r="AA294" s="106">
        <v>99</v>
      </c>
      <c r="AB294" s="53"/>
      <c r="AC294" s="106">
        <v>96.6</v>
      </c>
      <c r="AD294" s="53"/>
      <c r="AE294" s="106">
        <v>92.9</v>
      </c>
      <c r="AF294" s="101"/>
      <c r="AG294" s="100" t="s">
        <v>1188</v>
      </c>
      <c r="AH294" s="50"/>
      <c r="AI294" s="46">
        <v>0.12313754463733</v>
      </c>
      <c r="AJ294" s="51"/>
      <c r="AK294" s="104">
        <v>2.2166666666666668</v>
      </c>
      <c r="AL294" s="101"/>
      <c r="AM294" s="108">
        <v>18.616666666666667</v>
      </c>
      <c r="AN294" s="53"/>
      <c r="AO294" s="106">
        <v>3.75</v>
      </c>
      <c r="AP294" s="53"/>
      <c r="AQ294" s="104">
        <v>18.116666666666667</v>
      </c>
      <c r="AR294" s="51"/>
      <c r="AS294" s="106">
        <v>12.121212121212121</v>
      </c>
      <c r="AT294" s="62"/>
      <c r="AU294" s="106">
        <v>87.878787878787875</v>
      </c>
      <c r="AV294" s="101"/>
      <c r="AW294" s="109">
        <v>15800</v>
      </c>
    </row>
    <row r="295" spans="1:49" s="54" customFormat="1" ht="15.75" customHeight="1" x14ac:dyDescent="0.2">
      <c r="A295" s="8" t="s">
        <v>63</v>
      </c>
      <c r="B295" s="8" t="s">
        <v>64</v>
      </c>
      <c r="D295" s="108">
        <v>13.4765</v>
      </c>
      <c r="E295" s="46" t="s">
        <v>27</v>
      </c>
      <c r="F295" s="104" t="s">
        <v>28</v>
      </c>
      <c r="G295" s="86" t="s">
        <v>993</v>
      </c>
      <c r="H295" s="13"/>
      <c r="I295" s="111">
        <v>0.49229000000000001</v>
      </c>
      <c r="J295" s="46" t="s">
        <v>26</v>
      </c>
      <c r="K295" s="104" t="s">
        <v>28</v>
      </c>
      <c r="L295" s="47"/>
      <c r="M295" s="104">
        <v>8.4920000000000009</v>
      </c>
      <c r="N295" s="46" t="s">
        <v>29</v>
      </c>
      <c r="O295" s="104" t="s">
        <v>28</v>
      </c>
      <c r="P295" s="100" t="s">
        <v>144</v>
      </c>
      <c r="Q295" s="13"/>
      <c r="R295" s="104">
        <v>20.0609</v>
      </c>
      <c r="S295" s="46" t="s">
        <v>26</v>
      </c>
      <c r="T295" s="104" t="s">
        <v>28</v>
      </c>
      <c r="U295" s="100" t="s">
        <v>1127</v>
      </c>
      <c r="V295" s="13"/>
      <c r="W295" s="108">
        <v>11.876899999999999</v>
      </c>
      <c r="X295" s="46" t="s">
        <v>29</v>
      </c>
      <c r="Y295" s="100" t="s">
        <v>986</v>
      </c>
      <c r="Z295" s="13"/>
      <c r="AA295" s="106">
        <v>93.4</v>
      </c>
      <c r="AB295" s="53"/>
      <c r="AC295" s="106">
        <v>88</v>
      </c>
      <c r="AD295" s="53"/>
      <c r="AE295" s="106">
        <v>87.5</v>
      </c>
      <c r="AF295" s="101"/>
      <c r="AG295" s="100" t="s">
        <v>1187</v>
      </c>
      <c r="AH295" s="50"/>
      <c r="AI295" s="46">
        <v>3.3816862551733902</v>
      </c>
      <c r="AJ295" s="51"/>
      <c r="AK295" s="104">
        <v>2.0833333333333335</v>
      </c>
      <c r="AL295" s="101"/>
      <c r="AM295" s="108">
        <v>15.65</v>
      </c>
      <c r="AN295" s="53"/>
      <c r="AO295" s="104">
        <v>3.8</v>
      </c>
      <c r="AP295" s="53"/>
      <c r="AQ295" s="104">
        <v>16.100000000000001</v>
      </c>
      <c r="AR295" s="51"/>
      <c r="AS295" s="104">
        <v>5.5785123966942152</v>
      </c>
      <c r="AT295" s="62"/>
      <c r="AU295" s="104">
        <v>94.421487603305792</v>
      </c>
      <c r="AV295" s="101"/>
      <c r="AW295" s="109">
        <v>12900</v>
      </c>
    </row>
    <row r="296" spans="1:49" s="54" customFormat="1" ht="15.75" customHeight="1" x14ac:dyDescent="0.2">
      <c r="A296" s="8" t="s">
        <v>79</v>
      </c>
      <c r="B296" s="8" t="s">
        <v>80</v>
      </c>
      <c r="D296" s="104">
        <v>10.0479</v>
      </c>
      <c r="E296" s="46" t="s">
        <v>27</v>
      </c>
      <c r="F296" s="104" t="s">
        <v>28</v>
      </c>
      <c r="G296" s="86" t="s">
        <v>987</v>
      </c>
      <c r="H296" s="13"/>
      <c r="I296" s="112">
        <v>0.65437999999999996</v>
      </c>
      <c r="J296" s="46" t="s">
        <v>27</v>
      </c>
      <c r="K296" s="108" t="s">
        <v>966</v>
      </c>
      <c r="L296" s="47"/>
      <c r="M296" s="106">
        <v>6.2271999999999998</v>
      </c>
      <c r="N296" s="46" t="s">
        <v>29</v>
      </c>
      <c r="O296" s="106" t="s">
        <v>30</v>
      </c>
      <c r="P296" s="100" t="s">
        <v>1008</v>
      </c>
      <c r="Q296" s="13"/>
      <c r="R296" s="104">
        <v>27.9695</v>
      </c>
      <c r="S296" s="46" t="s">
        <v>26</v>
      </c>
      <c r="T296" s="108" t="s">
        <v>966</v>
      </c>
      <c r="U296" s="100" t="s">
        <v>1128</v>
      </c>
      <c r="V296" s="13"/>
      <c r="W296" s="106">
        <v>6.4595000000000002</v>
      </c>
      <c r="X296" s="46" t="s">
        <v>27</v>
      </c>
      <c r="Y296" s="100" t="s">
        <v>1032</v>
      </c>
      <c r="Z296" s="13"/>
      <c r="AA296" s="104">
        <v>86.6</v>
      </c>
      <c r="AB296" s="53"/>
      <c r="AC296" s="104">
        <v>81.8</v>
      </c>
      <c r="AD296" s="53"/>
      <c r="AE296" s="108">
        <v>70.099999999999994</v>
      </c>
      <c r="AF296" s="101"/>
      <c r="AG296" s="100" t="s">
        <v>1187</v>
      </c>
      <c r="AH296" s="50"/>
      <c r="AI296" s="46">
        <v>9.4011842635263303</v>
      </c>
      <c r="AJ296" s="51"/>
      <c r="AK296" s="106">
        <v>1.6833333333333333</v>
      </c>
      <c r="AL296" s="101"/>
      <c r="AM296" s="106">
        <v>9.9166666666666661</v>
      </c>
      <c r="AN296" s="53"/>
      <c r="AO296" s="108">
        <v>4.0999999999999996</v>
      </c>
      <c r="AP296" s="53"/>
      <c r="AQ296" s="108">
        <v>21.283333333333335</v>
      </c>
      <c r="AR296" s="51"/>
      <c r="AS296" s="104">
        <v>5.2631578947368416</v>
      </c>
      <c r="AT296" s="62"/>
      <c r="AU296" s="104">
        <v>94.73684210526315</v>
      </c>
      <c r="AV296" s="101"/>
      <c r="AW296" s="105">
        <v>9700</v>
      </c>
    </row>
    <row r="297" spans="1:49" s="54" customFormat="1" ht="15.75" customHeight="1" x14ac:dyDescent="0.2">
      <c r="A297" s="8" t="s">
        <v>88</v>
      </c>
      <c r="B297" s="8" t="s">
        <v>89</v>
      </c>
      <c r="D297" s="104">
        <v>10.7346</v>
      </c>
      <c r="E297" s="46" t="s">
        <v>27</v>
      </c>
      <c r="F297" s="104" t="s">
        <v>28</v>
      </c>
      <c r="G297" s="86" t="s">
        <v>993</v>
      </c>
      <c r="H297" s="13"/>
      <c r="I297" s="111">
        <v>0.50929999999999997</v>
      </c>
      <c r="J297" s="46" t="s">
        <v>26</v>
      </c>
      <c r="K297" s="106" t="s">
        <v>30</v>
      </c>
      <c r="L297" s="47"/>
      <c r="M297" s="104">
        <v>10.029400000000001</v>
      </c>
      <c r="N297" s="46" t="s">
        <v>29</v>
      </c>
      <c r="O297" s="104" t="s">
        <v>28</v>
      </c>
      <c r="P297" s="100" t="s">
        <v>988</v>
      </c>
      <c r="Q297" s="13"/>
      <c r="R297" s="108">
        <v>35.181199999999997</v>
      </c>
      <c r="S297" s="46" t="s">
        <v>29</v>
      </c>
      <c r="T297" s="104" t="s">
        <v>28</v>
      </c>
      <c r="U297" s="100" t="s">
        <v>1018</v>
      </c>
      <c r="V297" s="13"/>
      <c r="W297" s="104">
        <v>8.4234000000000009</v>
      </c>
      <c r="X297" s="46" t="s">
        <v>26</v>
      </c>
      <c r="Y297" s="100" t="s">
        <v>986</v>
      </c>
      <c r="Z297" s="13"/>
      <c r="AA297" s="46" t="s">
        <v>1057</v>
      </c>
      <c r="AB297" s="53"/>
      <c r="AC297" s="46" t="s">
        <v>1057</v>
      </c>
      <c r="AD297" s="53"/>
      <c r="AE297" s="46" t="s">
        <v>1057</v>
      </c>
      <c r="AF297" s="101"/>
      <c r="AG297" s="100" t="s">
        <v>1187</v>
      </c>
      <c r="AH297" s="50"/>
      <c r="AI297" s="46">
        <v>32.996388719567399</v>
      </c>
      <c r="AJ297" s="51"/>
      <c r="AK297" s="108">
        <v>2.5499999999999998</v>
      </c>
      <c r="AL297" s="101"/>
      <c r="AM297" s="108">
        <v>15.816666666666666</v>
      </c>
      <c r="AN297" s="53"/>
      <c r="AO297" s="46" t="s">
        <v>1057</v>
      </c>
      <c r="AP297" s="53"/>
      <c r="AQ297" s="46" t="s">
        <v>1057</v>
      </c>
      <c r="AR297" s="51"/>
      <c r="AS297" s="106">
        <v>22</v>
      </c>
      <c r="AT297" s="62"/>
      <c r="AU297" s="106">
        <v>78</v>
      </c>
      <c r="AV297" s="101"/>
      <c r="AW297" s="105">
        <v>10800</v>
      </c>
    </row>
    <row r="298" spans="1:49" s="54" customFormat="1" ht="15.75" customHeight="1" x14ac:dyDescent="0.2">
      <c r="A298" s="8" t="s">
        <v>138</v>
      </c>
      <c r="B298" s="8" t="s">
        <v>139</v>
      </c>
      <c r="D298" s="108">
        <v>12.088100000000001</v>
      </c>
      <c r="E298" s="46" t="s">
        <v>27</v>
      </c>
      <c r="F298" s="108" t="s">
        <v>966</v>
      </c>
      <c r="G298" s="86" t="s">
        <v>984</v>
      </c>
      <c r="H298" s="13"/>
      <c r="I298" s="111">
        <v>0.45977000000000001</v>
      </c>
      <c r="J298" s="46" t="s">
        <v>27</v>
      </c>
      <c r="K298" s="104" t="s">
        <v>28</v>
      </c>
      <c r="L298" s="47"/>
      <c r="M298" s="104">
        <v>8.7355999999999998</v>
      </c>
      <c r="N298" s="46" t="s">
        <v>26</v>
      </c>
      <c r="O298" s="108" t="s">
        <v>966</v>
      </c>
      <c r="P298" s="100" t="s">
        <v>967</v>
      </c>
      <c r="Q298" s="13"/>
      <c r="R298" s="106">
        <v>17.2605</v>
      </c>
      <c r="S298" s="46" t="s">
        <v>26</v>
      </c>
      <c r="T298" s="104" t="s">
        <v>28</v>
      </c>
      <c r="U298" s="100" t="s">
        <v>1129</v>
      </c>
      <c r="V298" s="13"/>
      <c r="W298" s="104">
        <v>7.7587999999999999</v>
      </c>
      <c r="X298" s="46" t="s">
        <v>26</v>
      </c>
      <c r="Y298" s="100" t="s">
        <v>977</v>
      </c>
      <c r="Z298" s="13"/>
      <c r="AA298" s="106">
        <v>89.9</v>
      </c>
      <c r="AB298" s="53"/>
      <c r="AC298" s="106">
        <v>89.7</v>
      </c>
      <c r="AD298" s="53"/>
      <c r="AE298" s="106">
        <v>87.4</v>
      </c>
      <c r="AF298" s="101"/>
      <c r="AG298" s="100" t="s">
        <v>1187</v>
      </c>
      <c r="AH298" s="50"/>
      <c r="AI298" s="46">
        <v>0.55489824991619996</v>
      </c>
      <c r="AJ298" s="51"/>
      <c r="AK298" s="104">
        <v>2.0166666666666666</v>
      </c>
      <c r="AL298" s="101"/>
      <c r="AM298" s="108">
        <v>15.5</v>
      </c>
      <c r="AN298" s="53"/>
      <c r="AO298" s="104">
        <v>3.9333333333333331</v>
      </c>
      <c r="AP298" s="53"/>
      <c r="AQ298" s="106">
        <v>13.45</v>
      </c>
      <c r="AR298" s="51"/>
      <c r="AS298" s="108">
        <v>4.1666666666666661</v>
      </c>
      <c r="AT298" s="62"/>
      <c r="AU298" s="108">
        <v>95.833333333333343</v>
      </c>
      <c r="AV298" s="101"/>
      <c r="AW298" s="105">
        <v>9600</v>
      </c>
    </row>
    <row r="299" spans="1:49" s="54" customFormat="1" ht="15.75" customHeight="1" x14ac:dyDescent="0.2">
      <c r="A299" s="8" t="s">
        <v>187</v>
      </c>
      <c r="B299" s="8" t="s">
        <v>188</v>
      </c>
      <c r="D299" s="104">
        <v>10.346500000000001</v>
      </c>
      <c r="E299" s="46" t="s">
        <v>27</v>
      </c>
      <c r="F299" s="106" t="s">
        <v>30</v>
      </c>
      <c r="G299" s="86" t="s">
        <v>998</v>
      </c>
      <c r="H299" s="13"/>
      <c r="I299" s="112">
        <v>1.11677</v>
      </c>
      <c r="J299" s="46" t="s">
        <v>29</v>
      </c>
      <c r="K299" s="108" t="s">
        <v>966</v>
      </c>
      <c r="L299" s="47"/>
      <c r="M299" s="106">
        <v>6.1421999999999999</v>
      </c>
      <c r="N299" s="46" t="s">
        <v>29</v>
      </c>
      <c r="O299" s="106" t="s">
        <v>30</v>
      </c>
      <c r="P299" s="100" t="s">
        <v>999</v>
      </c>
      <c r="Q299" s="13"/>
      <c r="R299" s="106">
        <v>16.3902</v>
      </c>
      <c r="S299" s="46" t="s">
        <v>26</v>
      </c>
      <c r="T299" s="104" t="s">
        <v>28</v>
      </c>
      <c r="U299" s="100" t="s">
        <v>1132</v>
      </c>
      <c r="V299" s="13"/>
      <c r="W299" s="106">
        <v>6.2737999999999996</v>
      </c>
      <c r="X299" s="46" t="s">
        <v>26</v>
      </c>
      <c r="Y299" s="100" t="s">
        <v>995</v>
      </c>
      <c r="Z299" s="13"/>
      <c r="AA299" s="46" t="s">
        <v>1057</v>
      </c>
      <c r="AB299" s="53"/>
      <c r="AC299" s="46" t="s">
        <v>1057</v>
      </c>
      <c r="AD299" s="53"/>
      <c r="AE299" s="46" t="s">
        <v>1057</v>
      </c>
      <c r="AF299" s="101"/>
      <c r="AG299" s="100" t="s">
        <v>1187</v>
      </c>
      <c r="AH299" s="50"/>
      <c r="AI299" s="46">
        <v>12.536393875210599</v>
      </c>
      <c r="AJ299" s="51"/>
      <c r="AK299" s="104">
        <v>2.3333333333333335</v>
      </c>
      <c r="AL299" s="101"/>
      <c r="AM299" s="108">
        <v>19.683333333333334</v>
      </c>
      <c r="AN299" s="53"/>
      <c r="AO299" s="108">
        <v>5.2333333333333334</v>
      </c>
      <c r="AP299" s="53"/>
      <c r="AQ299" s="108">
        <v>26.2</v>
      </c>
      <c r="AR299" s="51"/>
      <c r="AS299" s="106">
        <v>11.165048543689322</v>
      </c>
      <c r="AT299" s="62"/>
      <c r="AU299" s="106">
        <v>88.834951456310691</v>
      </c>
      <c r="AV299" s="101"/>
      <c r="AW299" s="109">
        <v>15400</v>
      </c>
    </row>
    <row r="300" spans="1:49" s="54" customFormat="1" ht="15.75" customHeight="1" x14ac:dyDescent="0.2">
      <c r="A300" s="8" t="s">
        <v>203</v>
      </c>
      <c r="B300" s="8" t="s">
        <v>204</v>
      </c>
      <c r="D300" s="104">
        <v>11.493399999999999</v>
      </c>
      <c r="E300" s="46" t="s">
        <v>27</v>
      </c>
      <c r="F300" s="104" t="s">
        <v>28</v>
      </c>
      <c r="G300" s="86" t="s">
        <v>1001</v>
      </c>
      <c r="H300" s="13"/>
      <c r="I300" s="111">
        <v>0.56066000000000005</v>
      </c>
      <c r="J300" s="46" t="s">
        <v>26</v>
      </c>
      <c r="K300" s="106" t="s">
        <v>30</v>
      </c>
      <c r="L300" s="47"/>
      <c r="M300" s="104">
        <v>8.8302999999999994</v>
      </c>
      <c r="N300" s="46" t="s">
        <v>26</v>
      </c>
      <c r="O300" s="108" t="s">
        <v>966</v>
      </c>
      <c r="P300" s="100" t="s">
        <v>1064</v>
      </c>
      <c r="Q300" s="13"/>
      <c r="R300" s="106">
        <v>13.5258</v>
      </c>
      <c r="S300" s="46" t="s">
        <v>26</v>
      </c>
      <c r="T300" s="106" t="s">
        <v>30</v>
      </c>
      <c r="U300" s="100" t="s">
        <v>1121</v>
      </c>
      <c r="V300" s="13"/>
      <c r="W300" s="104">
        <v>8.2002000000000006</v>
      </c>
      <c r="X300" s="46" t="s">
        <v>27</v>
      </c>
      <c r="Y300" s="100" t="s">
        <v>1002</v>
      </c>
      <c r="Z300" s="13"/>
      <c r="AA300" s="106">
        <v>92.4</v>
      </c>
      <c r="AB300" s="53"/>
      <c r="AC300" s="106">
        <v>93</v>
      </c>
      <c r="AD300" s="53"/>
      <c r="AE300" s="104">
        <v>79.900000000000006</v>
      </c>
      <c r="AF300" s="101"/>
      <c r="AG300" s="100" t="s">
        <v>1187</v>
      </c>
      <c r="AH300" s="50"/>
      <c r="AI300" s="46">
        <v>1.59359631385226</v>
      </c>
      <c r="AJ300" s="51"/>
      <c r="AK300" s="104">
        <v>2.15</v>
      </c>
      <c r="AL300" s="101"/>
      <c r="AM300" s="108">
        <v>25.783333333333335</v>
      </c>
      <c r="AN300" s="53"/>
      <c r="AO300" s="104">
        <v>3.9833333333333334</v>
      </c>
      <c r="AP300" s="53"/>
      <c r="AQ300" s="108">
        <v>22.783333333333335</v>
      </c>
      <c r="AR300" s="51"/>
      <c r="AS300" s="106">
        <v>13.461538461538462</v>
      </c>
      <c r="AT300" s="62"/>
      <c r="AU300" s="106">
        <v>86.538461538461547</v>
      </c>
      <c r="AV300" s="101"/>
      <c r="AW300" s="109">
        <v>11900</v>
      </c>
    </row>
    <row r="301" spans="1:49" s="54" customFormat="1" ht="15.75" customHeight="1" x14ac:dyDescent="0.2">
      <c r="A301" s="8" t="s">
        <v>263</v>
      </c>
      <c r="B301" s="8" t="s">
        <v>264</v>
      </c>
      <c r="D301" s="108">
        <v>12.103199999999999</v>
      </c>
      <c r="E301" s="46" t="s">
        <v>27</v>
      </c>
      <c r="F301" s="108" t="s">
        <v>966</v>
      </c>
      <c r="G301" s="86" t="s">
        <v>976</v>
      </c>
      <c r="H301" s="13"/>
      <c r="I301" s="112">
        <v>0.64356999999999998</v>
      </c>
      <c r="J301" s="46" t="s">
        <v>29</v>
      </c>
      <c r="K301" s="108" t="s">
        <v>966</v>
      </c>
      <c r="L301" s="47"/>
      <c r="M301" s="106">
        <v>5.1485000000000003</v>
      </c>
      <c r="N301" s="46" t="s">
        <v>27</v>
      </c>
      <c r="O301" s="106" t="s">
        <v>30</v>
      </c>
      <c r="P301" s="100" t="s">
        <v>1007</v>
      </c>
      <c r="Q301" s="13"/>
      <c r="R301" s="106">
        <v>18.040600000000001</v>
      </c>
      <c r="S301" s="46" t="s">
        <v>29</v>
      </c>
      <c r="T301" s="104" t="s">
        <v>28</v>
      </c>
      <c r="U301" s="100" t="s">
        <v>1034</v>
      </c>
      <c r="V301" s="13"/>
      <c r="W301" s="104">
        <v>7.7022000000000004</v>
      </c>
      <c r="X301" s="46" t="s">
        <v>29</v>
      </c>
      <c r="Y301" s="100" t="s">
        <v>1084</v>
      </c>
      <c r="Z301" s="13"/>
      <c r="AA301" s="46" t="s">
        <v>1057</v>
      </c>
      <c r="AB301" s="53"/>
      <c r="AC301" s="46" t="s">
        <v>1057</v>
      </c>
      <c r="AD301" s="53"/>
      <c r="AE301" s="46" t="s">
        <v>1057</v>
      </c>
      <c r="AF301" s="101"/>
      <c r="AG301" s="100" t="s">
        <v>1187</v>
      </c>
      <c r="AH301" s="50"/>
      <c r="AI301" s="46">
        <v>0.96246166534648003</v>
      </c>
      <c r="AJ301" s="51"/>
      <c r="AK301" s="108">
        <v>2.4833333333333334</v>
      </c>
      <c r="AL301" s="101"/>
      <c r="AM301" s="104">
        <v>13.25</v>
      </c>
      <c r="AN301" s="53"/>
      <c r="AO301" s="104">
        <v>3.7833333333333332</v>
      </c>
      <c r="AP301" s="53"/>
      <c r="AQ301" s="106">
        <v>13.733333333333333</v>
      </c>
      <c r="AR301" s="51"/>
      <c r="AS301" s="106">
        <v>11.328125</v>
      </c>
      <c r="AT301" s="62"/>
      <c r="AU301" s="106">
        <v>88.671875</v>
      </c>
      <c r="AV301" s="101"/>
      <c r="AW301" s="105">
        <v>9800</v>
      </c>
    </row>
    <row r="302" spans="1:49" s="54" customFormat="1" ht="15.75" customHeight="1" x14ac:dyDescent="0.2">
      <c r="A302" s="8" t="s">
        <v>298</v>
      </c>
      <c r="B302" s="8" t="s">
        <v>299</v>
      </c>
      <c r="D302" s="108">
        <v>13.827</v>
      </c>
      <c r="E302" s="46" t="s">
        <v>27</v>
      </c>
      <c r="F302" s="108" t="s">
        <v>966</v>
      </c>
      <c r="G302" s="86" t="s">
        <v>989</v>
      </c>
      <c r="H302" s="13"/>
      <c r="I302" s="112">
        <v>0.61814999999999998</v>
      </c>
      <c r="J302" s="46" t="s">
        <v>27</v>
      </c>
      <c r="K302" s="104" t="s">
        <v>28</v>
      </c>
      <c r="L302" s="47"/>
      <c r="M302" s="108">
        <v>10.866400000000001</v>
      </c>
      <c r="N302" s="46" t="s">
        <v>29</v>
      </c>
      <c r="O302" s="108" t="s">
        <v>966</v>
      </c>
      <c r="P302" s="100" t="s">
        <v>1018</v>
      </c>
      <c r="Q302" s="13"/>
      <c r="R302" s="104">
        <v>25.3766</v>
      </c>
      <c r="S302" s="46" t="s">
        <v>27</v>
      </c>
      <c r="T302" s="108" t="s">
        <v>966</v>
      </c>
      <c r="U302" s="100" t="s">
        <v>1134</v>
      </c>
      <c r="V302" s="13"/>
      <c r="W302" s="104">
        <v>9.8581000000000003</v>
      </c>
      <c r="X302" s="46" t="s">
        <v>29</v>
      </c>
      <c r="Y302" s="100" t="s">
        <v>1007</v>
      </c>
      <c r="Z302" s="13"/>
      <c r="AA302" s="46" t="s">
        <v>1057</v>
      </c>
      <c r="AB302" s="53"/>
      <c r="AC302" s="46" t="s">
        <v>1057</v>
      </c>
      <c r="AD302" s="53"/>
      <c r="AE302" s="46" t="s">
        <v>1057</v>
      </c>
      <c r="AF302" s="101"/>
      <c r="AG302" s="100" t="s">
        <v>1187</v>
      </c>
      <c r="AH302" s="50"/>
      <c r="AI302" s="46">
        <v>3.3565749021678202</v>
      </c>
      <c r="AJ302" s="51"/>
      <c r="AK302" s="108">
        <v>2.4166666666666665</v>
      </c>
      <c r="AL302" s="101"/>
      <c r="AM302" s="108">
        <v>17.233333333333334</v>
      </c>
      <c r="AN302" s="53"/>
      <c r="AO302" s="104">
        <v>3.9333333333333331</v>
      </c>
      <c r="AP302" s="53"/>
      <c r="AQ302" s="104">
        <v>17.149999999999999</v>
      </c>
      <c r="AR302" s="51"/>
      <c r="AS302" s="106">
        <v>15.254237288135593</v>
      </c>
      <c r="AT302" s="62"/>
      <c r="AU302" s="106">
        <v>84.745762711864401</v>
      </c>
      <c r="AV302" s="101"/>
      <c r="AW302" s="109">
        <v>14700</v>
      </c>
    </row>
    <row r="303" spans="1:49" s="54" customFormat="1" ht="15.75" customHeight="1" x14ac:dyDescent="0.2">
      <c r="A303" s="8" t="s">
        <v>311</v>
      </c>
      <c r="B303" s="8" t="s">
        <v>312</v>
      </c>
      <c r="D303" s="108">
        <v>14.3651</v>
      </c>
      <c r="E303" s="46" t="s">
        <v>27</v>
      </c>
      <c r="F303" s="108" t="s">
        <v>966</v>
      </c>
      <c r="G303" s="86" t="s">
        <v>999</v>
      </c>
      <c r="H303" s="13"/>
      <c r="I303" s="111">
        <v>0.50092000000000003</v>
      </c>
      <c r="J303" s="46" t="s">
        <v>26</v>
      </c>
      <c r="K303" s="104" t="s">
        <v>28</v>
      </c>
      <c r="L303" s="47"/>
      <c r="M303" s="104">
        <v>7.1421999999999999</v>
      </c>
      <c r="N303" s="46" t="s">
        <v>27</v>
      </c>
      <c r="O303" s="104" t="s">
        <v>28</v>
      </c>
      <c r="P303" s="100" t="s">
        <v>1020</v>
      </c>
      <c r="Q303" s="13"/>
      <c r="R303" s="104">
        <v>20.521599999999999</v>
      </c>
      <c r="S303" s="46" t="s">
        <v>29</v>
      </c>
      <c r="T303" s="104" t="s">
        <v>28</v>
      </c>
      <c r="U303" s="100" t="s">
        <v>1006</v>
      </c>
      <c r="V303" s="13"/>
      <c r="W303" s="104">
        <v>9.3721999999999994</v>
      </c>
      <c r="X303" s="46" t="s">
        <v>26</v>
      </c>
      <c r="Y303" s="100" t="s">
        <v>1144</v>
      </c>
      <c r="Z303" s="13"/>
      <c r="AA303" s="46" t="s">
        <v>1057</v>
      </c>
      <c r="AB303" s="53"/>
      <c r="AC303" s="46" t="s">
        <v>1057</v>
      </c>
      <c r="AD303" s="53"/>
      <c r="AE303" s="46" t="s">
        <v>1057</v>
      </c>
      <c r="AF303" s="101"/>
      <c r="AG303" s="100" t="s">
        <v>1187</v>
      </c>
      <c r="AH303" s="50"/>
      <c r="AI303" s="46">
        <v>1.15013410430687</v>
      </c>
      <c r="AJ303" s="51"/>
      <c r="AK303" s="104">
        <v>2.3333333333333335</v>
      </c>
      <c r="AL303" s="101"/>
      <c r="AM303" s="104">
        <v>13.666666666666666</v>
      </c>
      <c r="AN303" s="53"/>
      <c r="AO303" s="104">
        <v>4.0333333333333332</v>
      </c>
      <c r="AP303" s="53"/>
      <c r="AQ303" s="106">
        <v>14.016666666666667</v>
      </c>
      <c r="AR303" s="51"/>
      <c r="AS303" s="106">
        <v>11.328125</v>
      </c>
      <c r="AT303" s="62"/>
      <c r="AU303" s="106">
        <v>88.671875</v>
      </c>
      <c r="AV303" s="101"/>
      <c r="AW303" s="105">
        <v>11400</v>
      </c>
    </row>
    <row r="304" spans="1:49" s="54" customFormat="1" ht="15.75" customHeight="1" x14ac:dyDescent="0.2">
      <c r="A304" s="8" t="s">
        <v>357</v>
      </c>
      <c r="B304" s="8" t="s">
        <v>358</v>
      </c>
      <c r="D304" s="108">
        <v>12.427099999999999</v>
      </c>
      <c r="E304" s="46" t="s">
        <v>26</v>
      </c>
      <c r="F304" s="104" t="s">
        <v>28</v>
      </c>
      <c r="G304" s="86" t="s">
        <v>970</v>
      </c>
      <c r="H304" s="13"/>
      <c r="I304" s="110">
        <v>0.24084</v>
      </c>
      <c r="J304" s="46" t="s">
        <v>26</v>
      </c>
      <c r="K304" s="106" t="s">
        <v>30</v>
      </c>
      <c r="L304" s="47"/>
      <c r="M304" s="104">
        <v>7.2732999999999999</v>
      </c>
      <c r="N304" s="46" t="s">
        <v>27</v>
      </c>
      <c r="O304" s="106" t="s">
        <v>30</v>
      </c>
      <c r="P304" s="100" t="s">
        <v>986</v>
      </c>
      <c r="Q304" s="13"/>
      <c r="R304" s="106">
        <v>15.7507</v>
      </c>
      <c r="S304" s="46" t="s">
        <v>26</v>
      </c>
      <c r="T304" s="106" t="s">
        <v>30</v>
      </c>
      <c r="U304" s="100" t="s">
        <v>1124</v>
      </c>
      <c r="V304" s="13"/>
      <c r="W304" s="106">
        <v>6.5991999999999997</v>
      </c>
      <c r="X304" s="46" t="s">
        <v>26</v>
      </c>
      <c r="Y304" s="100" t="s">
        <v>1149</v>
      </c>
      <c r="Z304" s="13"/>
      <c r="AA304" s="104">
        <v>86.3</v>
      </c>
      <c r="AB304" s="53"/>
      <c r="AC304" s="106">
        <v>88.3</v>
      </c>
      <c r="AD304" s="53"/>
      <c r="AE304" s="106">
        <v>85.3</v>
      </c>
      <c r="AF304" s="101"/>
      <c r="AG304" s="100" t="s">
        <v>1187</v>
      </c>
      <c r="AH304" s="50"/>
      <c r="AI304" s="46">
        <v>2.0766924935179101</v>
      </c>
      <c r="AJ304" s="51"/>
      <c r="AK304" s="108">
        <v>2.5166666666666666</v>
      </c>
      <c r="AL304" s="101"/>
      <c r="AM304" s="104">
        <v>12.85</v>
      </c>
      <c r="AN304" s="53"/>
      <c r="AO304" s="104">
        <v>3.8333333333333335</v>
      </c>
      <c r="AP304" s="53"/>
      <c r="AQ304" s="104">
        <v>17.516666666666666</v>
      </c>
      <c r="AR304" s="51"/>
      <c r="AS304" s="106">
        <v>11.328125</v>
      </c>
      <c r="AT304" s="62"/>
      <c r="AU304" s="106">
        <v>88.671875</v>
      </c>
      <c r="AV304" s="101"/>
      <c r="AW304" s="105">
        <v>10400</v>
      </c>
    </row>
    <row r="305" spans="1:49" s="54" customFormat="1" ht="15.75" customHeight="1" x14ac:dyDescent="0.2">
      <c r="A305" s="8" t="s">
        <v>383</v>
      </c>
      <c r="B305" s="8" t="s">
        <v>384</v>
      </c>
      <c r="D305" s="108">
        <v>14.290900000000001</v>
      </c>
      <c r="E305" s="46" t="s">
        <v>26</v>
      </c>
      <c r="F305" s="108" t="s">
        <v>966</v>
      </c>
      <c r="G305" s="86" t="s">
        <v>984</v>
      </c>
      <c r="H305" s="13"/>
      <c r="I305" s="112">
        <v>0.66188999999999998</v>
      </c>
      <c r="J305" s="46" t="s">
        <v>27</v>
      </c>
      <c r="K305" s="104" t="s">
        <v>28</v>
      </c>
      <c r="L305" s="47"/>
      <c r="M305" s="104">
        <v>9.0558999999999994</v>
      </c>
      <c r="N305" s="46" t="s">
        <v>29</v>
      </c>
      <c r="O305" s="104" t="s">
        <v>28</v>
      </c>
      <c r="P305" s="100" t="s">
        <v>1007</v>
      </c>
      <c r="Q305" s="13"/>
      <c r="R305" s="106">
        <v>16.788</v>
      </c>
      <c r="S305" s="46" t="s">
        <v>29</v>
      </c>
      <c r="T305" s="104" t="s">
        <v>28</v>
      </c>
      <c r="U305" s="100" t="s">
        <v>1126</v>
      </c>
      <c r="V305" s="13"/>
      <c r="W305" s="104">
        <v>7.3110999999999997</v>
      </c>
      <c r="X305" s="46" t="s">
        <v>26</v>
      </c>
      <c r="Y305" s="100" t="s">
        <v>971</v>
      </c>
      <c r="Z305" s="13"/>
      <c r="AA305" s="106">
        <v>92</v>
      </c>
      <c r="AB305" s="53"/>
      <c r="AC305" s="106">
        <v>92.6</v>
      </c>
      <c r="AD305" s="53"/>
      <c r="AE305" s="106">
        <v>85.7</v>
      </c>
      <c r="AF305" s="101"/>
      <c r="AG305" s="100" t="s">
        <v>1187</v>
      </c>
      <c r="AH305" s="50"/>
      <c r="AI305" s="46">
        <v>16.620703665460901</v>
      </c>
      <c r="AJ305" s="51"/>
      <c r="AK305" s="106">
        <v>1.5666666666666667</v>
      </c>
      <c r="AL305" s="101"/>
      <c r="AM305" s="108">
        <v>14.833333333333334</v>
      </c>
      <c r="AN305" s="53"/>
      <c r="AO305" s="108">
        <v>4.2833333333333332</v>
      </c>
      <c r="AP305" s="53"/>
      <c r="AQ305" s="108">
        <v>21.1</v>
      </c>
      <c r="AR305" s="51"/>
      <c r="AS305" s="106">
        <v>15.217391304347828</v>
      </c>
      <c r="AT305" s="62"/>
      <c r="AU305" s="106">
        <v>84.782608695652172</v>
      </c>
      <c r="AV305" s="101"/>
      <c r="AW305" s="109">
        <v>12500</v>
      </c>
    </row>
    <row r="306" spans="1:49" s="54" customFormat="1" ht="15.75" customHeight="1" x14ac:dyDescent="0.2">
      <c r="A306" s="8" t="s">
        <v>393</v>
      </c>
      <c r="B306" s="8" t="s">
        <v>394</v>
      </c>
      <c r="D306" s="104">
        <v>9.7026000000000003</v>
      </c>
      <c r="E306" s="46" t="s">
        <v>26</v>
      </c>
      <c r="F306" s="106" t="s">
        <v>30</v>
      </c>
      <c r="G306" s="86" t="s">
        <v>1011</v>
      </c>
      <c r="H306" s="13"/>
      <c r="I306" s="110">
        <v>0.34902</v>
      </c>
      <c r="J306" s="46" t="s">
        <v>27</v>
      </c>
      <c r="K306" s="106" t="s">
        <v>30</v>
      </c>
      <c r="L306" s="47"/>
      <c r="M306" s="104">
        <v>7.5213000000000001</v>
      </c>
      <c r="N306" s="46" t="s">
        <v>27</v>
      </c>
      <c r="O306" s="106" t="s">
        <v>30</v>
      </c>
      <c r="P306" s="100" t="s">
        <v>1100</v>
      </c>
      <c r="Q306" s="13"/>
      <c r="R306" s="104">
        <v>21.778600000000001</v>
      </c>
      <c r="S306" s="46" t="s">
        <v>27</v>
      </c>
      <c r="T306" s="104" t="s">
        <v>28</v>
      </c>
      <c r="U306" s="100" t="s">
        <v>970</v>
      </c>
      <c r="V306" s="13"/>
      <c r="W306" s="104">
        <v>7.6086999999999998</v>
      </c>
      <c r="X306" s="46" t="s">
        <v>26</v>
      </c>
      <c r="Y306" s="100" t="s">
        <v>1018</v>
      </c>
      <c r="Z306" s="13"/>
      <c r="AA306" s="104">
        <v>82.5</v>
      </c>
      <c r="AB306" s="53"/>
      <c r="AC306" s="104">
        <v>81</v>
      </c>
      <c r="AD306" s="53"/>
      <c r="AE306" s="104">
        <v>73.5</v>
      </c>
      <c r="AF306" s="101"/>
      <c r="AG306" s="100" t="s">
        <v>1187</v>
      </c>
      <c r="AH306" s="50"/>
      <c r="AI306" s="46">
        <v>3.6704444186774001</v>
      </c>
      <c r="AJ306" s="51"/>
      <c r="AK306" s="108">
        <v>2.3833333333333333</v>
      </c>
      <c r="AL306" s="101"/>
      <c r="AM306" s="104">
        <v>11.4</v>
      </c>
      <c r="AN306" s="53"/>
      <c r="AO306" s="104">
        <v>3.9</v>
      </c>
      <c r="AP306" s="53"/>
      <c r="AQ306" s="104">
        <v>16.833333333333332</v>
      </c>
      <c r="AR306" s="51"/>
      <c r="AS306" s="104">
        <v>6.9444444444444446</v>
      </c>
      <c r="AT306" s="62"/>
      <c r="AU306" s="104">
        <v>93.055555555555557</v>
      </c>
      <c r="AV306" s="101"/>
      <c r="AW306" s="107">
        <v>7900</v>
      </c>
    </row>
    <row r="307" spans="1:49" s="54" customFormat="1" ht="15.75" customHeight="1" x14ac:dyDescent="0.2">
      <c r="A307" s="8" t="s">
        <v>415</v>
      </c>
      <c r="B307" s="8" t="s">
        <v>416</v>
      </c>
      <c r="D307" s="108">
        <v>15.650700000000001</v>
      </c>
      <c r="E307" s="46" t="s">
        <v>27</v>
      </c>
      <c r="F307" s="108" t="s">
        <v>966</v>
      </c>
      <c r="G307" s="86" t="s">
        <v>984</v>
      </c>
      <c r="H307" s="13"/>
      <c r="I307" s="111">
        <v>0.54915000000000003</v>
      </c>
      <c r="J307" s="46" t="s">
        <v>27</v>
      </c>
      <c r="K307" s="104" t="s">
        <v>28</v>
      </c>
      <c r="L307" s="47"/>
      <c r="M307" s="106">
        <v>5.4915000000000003</v>
      </c>
      <c r="N307" s="46" t="s">
        <v>29</v>
      </c>
      <c r="O307" s="104" t="s">
        <v>28</v>
      </c>
      <c r="P307" s="100" t="s">
        <v>1000</v>
      </c>
      <c r="Q307" s="13"/>
      <c r="R307" s="106">
        <v>9.8847000000000005</v>
      </c>
      <c r="S307" s="46" t="s">
        <v>26</v>
      </c>
      <c r="T307" s="104" t="s">
        <v>28</v>
      </c>
      <c r="U307" s="100" t="s">
        <v>1127</v>
      </c>
      <c r="V307" s="13"/>
      <c r="W307" s="106">
        <v>4.9429999999999996</v>
      </c>
      <c r="X307" s="46" t="s">
        <v>26</v>
      </c>
      <c r="Y307" s="100" t="s">
        <v>970</v>
      </c>
      <c r="Z307" s="13"/>
      <c r="AA307" s="106">
        <v>93.4</v>
      </c>
      <c r="AB307" s="53"/>
      <c r="AC307" s="106">
        <v>94.8</v>
      </c>
      <c r="AD307" s="53"/>
      <c r="AE307" s="106">
        <v>90.1</v>
      </c>
      <c r="AF307" s="101"/>
      <c r="AG307" s="100" t="s">
        <v>1187</v>
      </c>
      <c r="AH307" s="50"/>
      <c r="AI307" s="46">
        <v>3.1701630700465899</v>
      </c>
      <c r="AJ307" s="51"/>
      <c r="AK307" s="108">
        <v>3.1</v>
      </c>
      <c r="AL307" s="101"/>
      <c r="AM307" s="108">
        <v>33.416666666666664</v>
      </c>
      <c r="AN307" s="53"/>
      <c r="AO307" s="104">
        <v>3.95</v>
      </c>
      <c r="AP307" s="53"/>
      <c r="AQ307" s="104">
        <v>19</v>
      </c>
      <c r="AR307" s="51"/>
      <c r="AS307" s="106">
        <v>21.052631578947366</v>
      </c>
      <c r="AT307" s="62"/>
      <c r="AU307" s="106">
        <v>78.94736842105263</v>
      </c>
      <c r="AV307" s="101"/>
      <c r="AW307" s="109">
        <v>13500</v>
      </c>
    </row>
    <row r="308" spans="1:49" s="54" customFormat="1" ht="15.75" customHeight="1" x14ac:dyDescent="0.2">
      <c r="A308" s="8" t="s">
        <v>417</v>
      </c>
      <c r="B308" s="8" t="s">
        <v>418</v>
      </c>
      <c r="D308" s="104">
        <v>10.827400000000001</v>
      </c>
      <c r="E308" s="46" t="s">
        <v>27</v>
      </c>
      <c r="F308" s="104" t="s">
        <v>28</v>
      </c>
      <c r="G308" s="86" t="s">
        <v>1002</v>
      </c>
      <c r="H308" s="13"/>
      <c r="I308" s="112">
        <v>0.69499999999999995</v>
      </c>
      <c r="J308" s="46" t="s">
        <v>29</v>
      </c>
      <c r="K308" s="108" t="s">
        <v>966</v>
      </c>
      <c r="L308" s="47"/>
      <c r="M308" s="104">
        <v>8.4131999999999998</v>
      </c>
      <c r="N308" s="46" t="s">
        <v>27</v>
      </c>
      <c r="O308" s="108" t="s">
        <v>966</v>
      </c>
      <c r="P308" s="100" t="s">
        <v>1003</v>
      </c>
      <c r="Q308" s="13"/>
      <c r="R308" s="104">
        <v>27.6904</v>
      </c>
      <c r="S308" s="46" t="s">
        <v>26</v>
      </c>
      <c r="T308" s="108" t="s">
        <v>966</v>
      </c>
      <c r="U308" s="100" t="s">
        <v>1034</v>
      </c>
      <c r="V308" s="13"/>
      <c r="W308" s="106">
        <v>6.9503000000000004</v>
      </c>
      <c r="X308" s="46" t="s">
        <v>27</v>
      </c>
      <c r="Y308" s="100" t="s">
        <v>998</v>
      </c>
      <c r="Z308" s="13"/>
      <c r="AA308" s="106">
        <v>87.6</v>
      </c>
      <c r="AB308" s="53"/>
      <c r="AC308" s="106">
        <v>89.8</v>
      </c>
      <c r="AD308" s="53"/>
      <c r="AE308" s="106">
        <v>82.8</v>
      </c>
      <c r="AF308" s="101"/>
      <c r="AG308" s="100" t="s">
        <v>1187</v>
      </c>
      <c r="AH308" s="50"/>
      <c r="AI308" s="46">
        <v>1.8322538743968799</v>
      </c>
      <c r="AJ308" s="51"/>
      <c r="AK308" s="104">
        <v>2.0166666666666666</v>
      </c>
      <c r="AL308" s="101"/>
      <c r="AM308" s="108">
        <v>14.55</v>
      </c>
      <c r="AN308" s="53"/>
      <c r="AO308" s="104">
        <v>3.8833333333333333</v>
      </c>
      <c r="AP308" s="53"/>
      <c r="AQ308" s="104">
        <v>18.75</v>
      </c>
      <c r="AR308" s="51"/>
      <c r="AS308" s="106">
        <v>12.307692307692308</v>
      </c>
      <c r="AT308" s="62"/>
      <c r="AU308" s="106">
        <v>87.692307692307693</v>
      </c>
      <c r="AV308" s="101"/>
      <c r="AW308" s="105">
        <v>9800</v>
      </c>
    </row>
    <row r="309" spans="1:49" s="54" customFormat="1" ht="15.75" customHeight="1" x14ac:dyDescent="0.2">
      <c r="A309" s="8" t="s">
        <v>427</v>
      </c>
      <c r="B309" s="8" t="s">
        <v>428</v>
      </c>
      <c r="D309" s="108">
        <v>16.242699999999999</v>
      </c>
      <c r="E309" s="46" t="s">
        <v>29</v>
      </c>
      <c r="F309" s="108" t="s">
        <v>966</v>
      </c>
      <c r="G309" s="86" t="s">
        <v>997</v>
      </c>
      <c r="H309" s="13"/>
      <c r="I309" s="110">
        <v>0.3493</v>
      </c>
      <c r="J309" s="46" t="s">
        <v>26</v>
      </c>
      <c r="K309" s="106" t="s">
        <v>30</v>
      </c>
      <c r="L309" s="47"/>
      <c r="M309" s="106">
        <v>6.6950000000000003</v>
      </c>
      <c r="N309" s="46" t="s">
        <v>29</v>
      </c>
      <c r="O309" s="104" t="s">
        <v>28</v>
      </c>
      <c r="P309" s="100" t="s">
        <v>986</v>
      </c>
      <c r="Q309" s="13"/>
      <c r="R309" s="106">
        <v>13.1571</v>
      </c>
      <c r="S309" s="46" t="s">
        <v>27</v>
      </c>
      <c r="T309" s="104" t="s">
        <v>28</v>
      </c>
      <c r="U309" s="100" t="s">
        <v>1127</v>
      </c>
      <c r="V309" s="13"/>
      <c r="W309" s="106">
        <v>6.2877999999999998</v>
      </c>
      <c r="X309" s="46" t="s">
        <v>29</v>
      </c>
      <c r="Y309" s="100" t="s">
        <v>982</v>
      </c>
      <c r="Z309" s="13"/>
      <c r="AA309" s="106">
        <v>91.7</v>
      </c>
      <c r="AB309" s="53"/>
      <c r="AC309" s="106">
        <v>91.8</v>
      </c>
      <c r="AD309" s="53"/>
      <c r="AE309" s="106">
        <v>86.1</v>
      </c>
      <c r="AF309" s="101"/>
      <c r="AG309" s="100" t="s">
        <v>1188</v>
      </c>
      <c r="AH309" s="50"/>
      <c r="AI309" s="46">
        <v>0.34791214439466001</v>
      </c>
      <c r="AJ309" s="51"/>
      <c r="AK309" s="108">
        <v>2.6333333333333333</v>
      </c>
      <c r="AL309" s="101"/>
      <c r="AM309" s="108">
        <v>22.583333333333332</v>
      </c>
      <c r="AN309" s="53"/>
      <c r="AO309" s="104">
        <v>3.9</v>
      </c>
      <c r="AP309" s="53"/>
      <c r="AQ309" s="108">
        <v>22.216666666666665</v>
      </c>
      <c r="AR309" s="51"/>
      <c r="AS309" s="106">
        <v>22.727272727272727</v>
      </c>
      <c r="AT309" s="62"/>
      <c r="AU309" s="106">
        <v>77.272727272727266</v>
      </c>
      <c r="AV309" s="101"/>
      <c r="AW309" s="109">
        <v>14600</v>
      </c>
    </row>
    <row r="310" spans="1:49" s="54" customFormat="1" ht="15.75" customHeight="1" x14ac:dyDescent="0.2">
      <c r="A310" s="8" t="s">
        <v>431</v>
      </c>
      <c r="B310" s="8" t="s">
        <v>432</v>
      </c>
      <c r="D310" s="106">
        <v>7.5167000000000002</v>
      </c>
      <c r="E310" s="46" t="s">
        <v>27</v>
      </c>
      <c r="F310" s="106" t="s">
        <v>30</v>
      </c>
      <c r="G310" s="86" t="s">
        <v>144</v>
      </c>
      <c r="H310" s="13"/>
      <c r="I310" s="111">
        <v>0.49945000000000001</v>
      </c>
      <c r="J310" s="46" t="s">
        <v>27</v>
      </c>
      <c r="K310" s="104" t="s">
        <v>28</v>
      </c>
      <c r="L310" s="47"/>
      <c r="M310" s="104">
        <v>8.4406999999999996</v>
      </c>
      <c r="N310" s="46" t="s">
        <v>29</v>
      </c>
      <c r="O310" s="104" t="s">
        <v>28</v>
      </c>
      <c r="P310" s="100" t="s">
        <v>971</v>
      </c>
      <c r="Q310" s="13"/>
      <c r="R310" s="104">
        <v>24.373200000000001</v>
      </c>
      <c r="S310" s="46" t="s">
        <v>26</v>
      </c>
      <c r="T310" s="106" t="s">
        <v>30</v>
      </c>
      <c r="U310" s="100" t="s">
        <v>1059</v>
      </c>
      <c r="V310" s="13"/>
      <c r="W310" s="104">
        <v>7.9664000000000001</v>
      </c>
      <c r="X310" s="46" t="s">
        <v>27</v>
      </c>
      <c r="Y310" s="100" t="s">
        <v>982</v>
      </c>
      <c r="Z310" s="13"/>
      <c r="AA310" s="46" t="s">
        <v>1057</v>
      </c>
      <c r="AB310" s="53"/>
      <c r="AC310" s="46" t="s">
        <v>1057</v>
      </c>
      <c r="AD310" s="53"/>
      <c r="AE310" s="46" t="s">
        <v>1057</v>
      </c>
      <c r="AF310" s="101"/>
      <c r="AG310" s="100" t="s">
        <v>1187</v>
      </c>
      <c r="AH310" s="50"/>
      <c r="AI310" s="46">
        <v>3.42157882593269</v>
      </c>
      <c r="AJ310" s="51"/>
      <c r="AK310" s="104">
        <v>2.15</v>
      </c>
      <c r="AL310" s="101"/>
      <c r="AM310" s="108">
        <v>14.95</v>
      </c>
      <c r="AN310" s="53"/>
      <c r="AO310" s="104">
        <v>3.8833333333333333</v>
      </c>
      <c r="AP310" s="53"/>
      <c r="AQ310" s="106">
        <v>13.85</v>
      </c>
      <c r="AR310" s="51"/>
      <c r="AS310" s="108">
        <v>4.5454545454545459</v>
      </c>
      <c r="AT310" s="62"/>
      <c r="AU310" s="108">
        <v>95.454545454545453</v>
      </c>
      <c r="AV310" s="101"/>
      <c r="AW310" s="105">
        <v>8700</v>
      </c>
    </row>
    <row r="311" spans="1:49" s="54" customFormat="1" ht="15.75" customHeight="1" x14ac:dyDescent="0.2">
      <c r="A311" s="8" t="s">
        <v>463</v>
      </c>
      <c r="B311" s="8" t="s">
        <v>464</v>
      </c>
      <c r="D311" s="104">
        <v>9.6024999999999991</v>
      </c>
      <c r="E311" s="46" t="s">
        <v>27</v>
      </c>
      <c r="F311" s="104" t="s">
        <v>28</v>
      </c>
      <c r="G311" s="86" t="s">
        <v>987</v>
      </c>
      <c r="H311" s="13"/>
      <c r="I311" s="111">
        <v>0.46339000000000002</v>
      </c>
      <c r="J311" s="46" t="s">
        <v>26</v>
      </c>
      <c r="K311" s="106" t="s">
        <v>30</v>
      </c>
      <c r="L311" s="47"/>
      <c r="M311" s="106">
        <v>5.5864000000000003</v>
      </c>
      <c r="N311" s="46" t="s">
        <v>27</v>
      </c>
      <c r="O311" s="106" t="s">
        <v>30</v>
      </c>
      <c r="P311" s="100" t="s">
        <v>1008</v>
      </c>
      <c r="Q311" s="13"/>
      <c r="R311" s="104">
        <v>20.826899999999998</v>
      </c>
      <c r="S311" s="46" t="s">
        <v>26</v>
      </c>
      <c r="T311" s="104" t="s">
        <v>28</v>
      </c>
      <c r="U311" s="100" t="s">
        <v>1127</v>
      </c>
      <c r="V311" s="13"/>
      <c r="W311" s="104">
        <v>10.220599999999999</v>
      </c>
      <c r="X311" s="46" t="s">
        <v>29</v>
      </c>
      <c r="Y311" s="100" t="s">
        <v>1177</v>
      </c>
      <c r="Z311" s="13"/>
      <c r="AA311" s="46" t="s">
        <v>1057</v>
      </c>
      <c r="AB311" s="53"/>
      <c r="AC311" s="46" t="s">
        <v>1057</v>
      </c>
      <c r="AD311" s="53"/>
      <c r="AE311" s="46" t="s">
        <v>1057</v>
      </c>
      <c r="AF311" s="101"/>
      <c r="AG311" s="100" t="s">
        <v>1187</v>
      </c>
      <c r="AH311" s="50"/>
      <c r="AI311" s="46">
        <v>2.0086444627294799</v>
      </c>
      <c r="AJ311" s="51"/>
      <c r="AK311" s="104">
        <v>1.95</v>
      </c>
      <c r="AL311" s="101"/>
      <c r="AM311" s="108">
        <v>17.7</v>
      </c>
      <c r="AN311" s="53"/>
      <c r="AO311" s="106">
        <v>3.65</v>
      </c>
      <c r="AP311" s="53"/>
      <c r="AQ311" s="104">
        <v>18.983333333333334</v>
      </c>
      <c r="AR311" s="51"/>
      <c r="AS311" s="108">
        <v>4.4444444444444446</v>
      </c>
      <c r="AT311" s="62"/>
      <c r="AU311" s="108">
        <v>95.555555555555557</v>
      </c>
      <c r="AV311" s="101"/>
      <c r="AW311" s="109">
        <v>12400</v>
      </c>
    </row>
    <row r="312" spans="1:49" s="54" customFormat="1" ht="15.75" customHeight="1" x14ac:dyDescent="0.2">
      <c r="A312" s="8" t="s">
        <v>565</v>
      </c>
      <c r="B312" s="8" t="s">
        <v>566</v>
      </c>
      <c r="D312" s="104">
        <v>9.0919000000000008</v>
      </c>
      <c r="E312" s="46" t="s">
        <v>27</v>
      </c>
      <c r="F312" s="104" t="s">
        <v>28</v>
      </c>
      <c r="G312" s="86" t="s">
        <v>981</v>
      </c>
      <c r="H312" s="13"/>
      <c r="I312" s="112">
        <v>0.72843000000000002</v>
      </c>
      <c r="J312" s="46" t="s">
        <v>29</v>
      </c>
      <c r="K312" s="104" t="s">
        <v>28</v>
      </c>
      <c r="L312" s="47"/>
      <c r="M312" s="104">
        <v>6.9066000000000001</v>
      </c>
      <c r="N312" s="46" t="s">
        <v>27</v>
      </c>
      <c r="O312" s="104" t="s">
        <v>28</v>
      </c>
      <c r="P312" s="100" t="s">
        <v>1115</v>
      </c>
      <c r="Q312" s="13"/>
      <c r="R312" s="104">
        <v>19.9374</v>
      </c>
      <c r="S312" s="46" t="s">
        <v>27</v>
      </c>
      <c r="T312" s="104" t="s">
        <v>28</v>
      </c>
      <c r="U312" s="100" t="s">
        <v>1139</v>
      </c>
      <c r="V312" s="13"/>
      <c r="W312" s="104">
        <v>8.9303000000000008</v>
      </c>
      <c r="X312" s="46" t="s">
        <v>27</v>
      </c>
      <c r="Y312" s="100" t="s">
        <v>1018</v>
      </c>
      <c r="Z312" s="13"/>
      <c r="AA312" s="46" t="s">
        <v>1057</v>
      </c>
      <c r="AB312" s="53"/>
      <c r="AC312" s="46" t="s">
        <v>1057</v>
      </c>
      <c r="AD312" s="53"/>
      <c r="AE312" s="46" t="s">
        <v>1057</v>
      </c>
      <c r="AF312" s="101"/>
      <c r="AG312" s="100" t="s">
        <v>1187</v>
      </c>
      <c r="AH312" s="50"/>
      <c r="AI312" s="46">
        <v>8.1149588051455392</v>
      </c>
      <c r="AJ312" s="51"/>
      <c r="AK312" s="104">
        <v>2.1</v>
      </c>
      <c r="AL312" s="101"/>
      <c r="AM312" s="108">
        <v>16.516666666666666</v>
      </c>
      <c r="AN312" s="53"/>
      <c r="AO312" s="108">
        <v>4.9333333333333336</v>
      </c>
      <c r="AP312" s="53"/>
      <c r="AQ312" s="108">
        <v>24.833333333333332</v>
      </c>
      <c r="AR312" s="51"/>
      <c r="AS312" s="106">
        <v>15</v>
      </c>
      <c r="AT312" s="62"/>
      <c r="AU312" s="106">
        <v>85</v>
      </c>
      <c r="AV312" s="101"/>
      <c r="AW312" s="109">
        <v>12800</v>
      </c>
    </row>
    <row r="313" spans="1:49" s="54" customFormat="1" ht="15.75" customHeight="1" x14ac:dyDescent="0.2">
      <c r="A313" s="8" t="s">
        <v>567</v>
      </c>
      <c r="B313" s="8" t="s">
        <v>568</v>
      </c>
      <c r="D313" s="108">
        <v>11.529400000000001</v>
      </c>
      <c r="E313" s="46" t="s">
        <v>29</v>
      </c>
      <c r="F313" s="104" t="s">
        <v>28</v>
      </c>
      <c r="G313" s="86" t="s">
        <v>991</v>
      </c>
      <c r="H313" s="13"/>
      <c r="I313" s="111">
        <v>0.57142999999999999</v>
      </c>
      <c r="J313" s="46" t="s">
        <v>29</v>
      </c>
      <c r="K313" s="106" t="s">
        <v>30</v>
      </c>
      <c r="L313" s="47"/>
      <c r="M313" s="106">
        <v>5.0419999999999998</v>
      </c>
      <c r="N313" s="46" t="s">
        <v>29</v>
      </c>
      <c r="O313" s="106" t="s">
        <v>30</v>
      </c>
      <c r="P313" s="100" t="s">
        <v>1043</v>
      </c>
      <c r="Q313" s="13"/>
      <c r="R313" s="104">
        <v>19.865500000000001</v>
      </c>
      <c r="S313" s="46" t="s">
        <v>27</v>
      </c>
      <c r="T313" s="106" t="s">
        <v>30</v>
      </c>
      <c r="U313" s="100" t="s">
        <v>1126</v>
      </c>
      <c r="V313" s="13"/>
      <c r="W313" s="106">
        <v>4.2018000000000004</v>
      </c>
      <c r="X313" s="46" t="s">
        <v>26</v>
      </c>
      <c r="Y313" s="100" t="s">
        <v>1137</v>
      </c>
      <c r="Z313" s="13"/>
      <c r="AA313" s="106">
        <v>87.4</v>
      </c>
      <c r="AB313" s="53"/>
      <c r="AC313" s="104">
        <v>84.9</v>
      </c>
      <c r="AD313" s="53"/>
      <c r="AE313" s="104">
        <v>77.8</v>
      </c>
      <c r="AF313" s="101"/>
      <c r="AG313" s="100" t="s">
        <v>1187</v>
      </c>
      <c r="AH313" s="50"/>
      <c r="AI313" s="46">
        <v>7.6349752218179399</v>
      </c>
      <c r="AJ313" s="51"/>
      <c r="AK313" s="104">
        <v>2.1166666666666667</v>
      </c>
      <c r="AL313" s="101"/>
      <c r="AM313" s="108">
        <v>17.266666666666666</v>
      </c>
      <c r="AN313" s="53"/>
      <c r="AO313" s="46" t="s">
        <v>1057</v>
      </c>
      <c r="AP313" s="53"/>
      <c r="AQ313" s="46" t="s">
        <v>1057</v>
      </c>
      <c r="AR313" s="51"/>
      <c r="AS313" s="108">
        <v>4.4444444444444446</v>
      </c>
      <c r="AT313" s="62"/>
      <c r="AU313" s="108">
        <v>95.555555555555557</v>
      </c>
      <c r="AV313" s="101"/>
      <c r="AW313" s="105">
        <v>10600</v>
      </c>
    </row>
    <row r="314" spans="1:49" s="54" customFormat="1" ht="15.75" customHeight="1" x14ac:dyDescent="0.2">
      <c r="A314" s="8" t="s">
        <v>577</v>
      </c>
      <c r="B314" s="8" t="s">
        <v>578</v>
      </c>
      <c r="D314" s="108">
        <v>13.292</v>
      </c>
      <c r="E314" s="46" t="s">
        <v>26</v>
      </c>
      <c r="F314" s="104" t="s">
        <v>28</v>
      </c>
      <c r="G314" s="86" t="s">
        <v>974</v>
      </c>
      <c r="H314" s="13"/>
      <c r="I314" s="112">
        <v>1.47689</v>
      </c>
      <c r="J314" s="46" t="s">
        <v>29</v>
      </c>
      <c r="K314" s="108" t="s">
        <v>966</v>
      </c>
      <c r="L314" s="47"/>
      <c r="M314" s="104">
        <v>9.0043000000000006</v>
      </c>
      <c r="N314" s="46" t="s">
        <v>29</v>
      </c>
      <c r="O314" s="108" t="s">
        <v>966</v>
      </c>
      <c r="P314" s="100" t="s">
        <v>1117</v>
      </c>
      <c r="Q314" s="13"/>
      <c r="R314" s="104">
        <v>26.441199999999998</v>
      </c>
      <c r="S314" s="46" t="s">
        <v>29</v>
      </c>
      <c r="T314" s="108" t="s">
        <v>966</v>
      </c>
      <c r="U314" s="100" t="s">
        <v>970</v>
      </c>
      <c r="V314" s="13"/>
      <c r="W314" s="104">
        <v>8.4329999999999998</v>
      </c>
      <c r="X314" s="46" t="s">
        <v>26</v>
      </c>
      <c r="Y314" s="100" t="s">
        <v>989</v>
      </c>
      <c r="Z314" s="13"/>
      <c r="AA314" s="106">
        <v>89.5</v>
      </c>
      <c r="AB314" s="53"/>
      <c r="AC314" s="106">
        <v>90</v>
      </c>
      <c r="AD314" s="53"/>
      <c r="AE314" s="106">
        <v>83.2</v>
      </c>
      <c r="AF314" s="101"/>
      <c r="AG314" s="100" t="s">
        <v>1187</v>
      </c>
      <c r="AH314" s="50"/>
      <c r="AI314" s="46">
        <v>4.7585862292521703</v>
      </c>
      <c r="AJ314" s="51"/>
      <c r="AK314" s="104">
        <v>2.2666666666666666</v>
      </c>
      <c r="AL314" s="101"/>
      <c r="AM314" s="108">
        <v>14.733333333333333</v>
      </c>
      <c r="AN314" s="53"/>
      <c r="AO314" s="108">
        <v>4.25</v>
      </c>
      <c r="AP314" s="53"/>
      <c r="AQ314" s="108">
        <v>23.933333333333334</v>
      </c>
      <c r="AR314" s="51"/>
      <c r="AS314" s="106">
        <v>11.328125</v>
      </c>
      <c r="AT314" s="62"/>
      <c r="AU314" s="106">
        <v>88.671875</v>
      </c>
      <c r="AV314" s="101"/>
      <c r="AW314" s="109">
        <v>16500</v>
      </c>
    </row>
  </sheetData>
  <sortState xmlns:xlrd2="http://schemas.microsoft.com/office/spreadsheetml/2017/richdata2" ref="A8:BB291">
    <sortCondition ref="C8:C291"/>
    <sortCondition ref="B8:B291"/>
  </sortState>
  <mergeCells count="9">
    <mergeCell ref="AA1:AE1"/>
    <mergeCell ref="AG1:AI1"/>
    <mergeCell ref="AK1:AQ1"/>
    <mergeCell ref="AS1:AU1"/>
    <mergeCell ref="D1:G1"/>
    <mergeCell ref="I1:K1"/>
    <mergeCell ref="M1:P1"/>
    <mergeCell ref="R1:U1"/>
    <mergeCell ref="W1:Y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8"/>
  <sheetViews>
    <sheetView topLeftCell="A16" zoomScale="110" zoomScaleNormal="110" workbookViewId="0"/>
  </sheetViews>
  <sheetFormatPr defaultColWidth="9.140625" defaultRowHeight="12.75" x14ac:dyDescent="0.2"/>
  <cols>
    <col min="1" max="1" width="107.5703125" style="66" customWidth="1"/>
    <col min="2" max="16384" width="9.140625" style="65"/>
  </cols>
  <sheetData>
    <row r="1" spans="1:1" ht="15" x14ac:dyDescent="0.2">
      <c r="A1" s="71" t="s">
        <v>1219</v>
      </c>
    </row>
    <row r="2" spans="1:1" ht="25.5" x14ac:dyDescent="0.2">
      <c r="A2" s="66" t="s">
        <v>1220</v>
      </c>
    </row>
    <row r="4" spans="1:1" ht="15" x14ac:dyDescent="0.2">
      <c r="A4" s="71" t="s">
        <v>1</v>
      </c>
    </row>
    <row r="5" spans="1:1" x14ac:dyDescent="0.2">
      <c r="A5" s="70" t="s">
        <v>14</v>
      </c>
    </row>
    <row r="6" spans="1:1" ht="102" x14ac:dyDescent="0.2">
      <c r="A6" s="66" t="s">
        <v>1199</v>
      </c>
    </row>
    <row r="8" spans="1:1" ht="15" x14ac:dyDescent="0.2">
      <c r="A8" s="71" t="s">
        <v>2</v>
      </c>
    </row>
    <row r="9" spans="1:1" x14ac:dyDescent="0.2">
      <c r="A9" s="70" t="s">
        <v>17</v>
      </c>
    </row>
    <row r="10" spans="1:1" ht="191.25" x14ac:dyDescent="0.2">
      <c r="A10" s="66" t="s">
        <v>1210</v>
      </c>
    </row>
    <row r="12" spans="1:1" ht="15" x14ac:dyDescent="0.2">
      <c r="A12" s="71" t="s">
        <v>3</v>
      </c>
    </row>
    <row r="13" spans="1:1" x14ac:dyDescent="0.2">
      <c r="A13" s="70" t="s">
        <v>18</v>
      </c>
    </row>
    <row r="14" spans="1:1" ht="165.75" x14ac:dyDescent="0.2">
      <c r="A14" s="66" t="s">
        <v>1200</v>
      </c>
    </row>
    <row r="16" spans="1:1" ht="15" x14ac:dyDescent="0.2">
      <c r="A16" s="71" t="s">
        <v>4</v>
      </c>
    </row>
    <row r="17" spans="1:1" x14ac:dyDescent="0.2">
      <c r="A17" s="70" t="s">
        <v>19</v>
      </c>
    </row>
    <row r="18" spans="1:1" ht="140.25" x14ac:dyDescent="0.2">
      <c r="A18" s="66" t="s">
        <v>1053</v>
      </c>
    </row>
    <row r="20" spans="1:1" ht="15" x14ac:dyDescent="0.2">
      <c r="A20" s="71" t="s">
        <v>5</v>
      </c>
    </row>
    <row r="21" spans="1:1" x14ac:dyDescent="0.2">
      <c r="A21" s="70" t="s">
        <v>20</v>
      </c>
    </row>
    <row r="22" spans="1:1" ht="127.5" x14ac:dyDescent="0.2">
      <c r="A22" s="66" t="s">
        <v>1201</v>
      </c>
    </row>
    <row r="24" spans="1:1" ht="15" x14ac:dyDescent="0.2">
      <c r="A24" s="71" t="s">
        <v>6</v>
      </c>
    </row>
    <row r="25" spans="1:1" ht="114.75" x14ac:dyDescent="0.2">
      <c r="A25" s="102" t="s">
        <v>1218</v>
      </c>
    </row>
    <row r="26" spans="1:1" x14ac:dyDescent="0.2">
      <c r="A26" s="102"/>
    </row>
    <row r="27" spans="1:1" ht="12.75" customHeight="1" x14ac:dyDescent="0.2">
      <c r="A27" s="103" t="s">
        <v>1046</v>
      </c>
    </row>
    <row r="28" spans="1:1" ht="25.5" x14ac:dyDescent="0.2">
      <c r="A28" s="102" t="s">
        <v>1049</v>
      </c>
    </row>
    <row r="29" spans="1:1" ht="12.75" customHeight="1" x14ac:dyDescent="0.2">
      <c r="A29" s="102"/>
    </row>
    <row r="30" spans="1:1" ht="12.75" customHeight="1" x14ac:dyDescent="0.2">
      <c r="A30" s="103" t="s">
        <v>1047</v>
      </c>
    </row>
    <row r="31" spans="1:1" ht="25.5" x14ac:dyDescent="0.2">
      <c r="A31" s="102" t="s">
        <v>1050</v>
      </c>
    </row>
    <row r="32" spans="1:1" ht="12.75" customHeight="1" x14ac:dyDescent="0.2">
      <c r="A32" s="102"/>
    </row>
    <row r="33" spans="1:1" ht="12.75" customHeight="1" x14ac:dyDescent="0.2">
      <c r="A33" s="103" t="s">
        <v>1048</v>
      </c>
    </row>
    <row r="34" spans="1:1" ht="25.5" x14ac:dyDescent="0.2">
      <c r="A34" s="102" t="s">
        <v>1051</v>
      </c>
    </row>
    <row r="36" spans="1:1" ht="15" x14ac:dyDescent="0.2">
      <c r="A36" s="71" t="s">
        <v>7</v>
      </c>
    </row>
    <row r="37" spans="1:1" x14ac:dyDescent="0.2">
      <c r="A37" s="70" t="s">
        <v>21</v>
      </c>
    </row>
    <row r="38" spans="1:1" ht="89.25" x14ac:dyDescent="0.2">
      <c r="A38" s="66" t="s">
        <v>1202</v>
      </c>
    </row>
    <row r="40" spans="1:1" ht="15" x14ac:dyDescent="0.2">
      <c r="A40" s="71" t="s">
        <v>8</v>
      </c>
    </row>
    <row r="41" spans="1:1" x14ac:dyDescent="0.2">
      <c r="A41" s="70" t="s">
        <v>1027</v>
      </c>
    </row>
    <row r="42" spans="1:1" ht="63.75" x14ac:dyDescent="0.2">
      <c r="A42" s="66" t="s">
        <v>1203</v>
      </c>
    </row>
    <row r="44" spans="1:1" x14ac:dyDescent="0.2">
      <c r="A44" s="70" t="s">
        <v>1028</v>
      </c>
    </row>
    <row r="45" spans="1:1" ht="140.25" x14ac:dyDescent="0.2">
      <c r="A45" s="66" t="s">
        <v>1211</v>
      </c>
    </row>
    <row r="47" spans="1:1" ht="15" x14ac:dyDescent="0.2">
      <c r="A47" s="71" t="s">
        <v>9</v>
      </c>
    </row>
    <row r="48" spans="1:1" x14ac:dyDescent="0.2">
      <c r="A48" s="66" t="s">
        <v>1029</v>
      </c>
    </row>
    <row r="50" spans="1:1" ht="15" x14ac:dyDescent="0.2">
      <c r="A50" s="71" t="s">
        <v>920</v>
      </c>
    </row>
    <row r="51" spans="1:1" x14ac:dyDescent="0.2">
      <c r="A51" s="66" t="s">
        <v>1029</v>
      </c>
    </row>
    <row r="53" spans="1:1" ht="15" x14ac:dyDescent="0.2">
      <c r="A53" s="71" t="s">
        <v>10</v>
      </c>
    </row>
    <row r="54" spans="1:1" x14ac:dyDescent="0.2">
      <c r="A54" s="70" t="s">
        <v>921</v>
      </c>
    </row>
    <row r="55" spans="1:1" ht="51" x14ac:dyDescent="0.2">
      <c r="A55" s="66" t="s">
        <v>1204</v>
      </c>
    </row>
    <row r="57" spans="1:1" x14ac:dyDescent="0.2">
      <c r="A57" s="70" t="s">
        <v>924</v>
      </c>
    </row>
    <row r="58" spans="1:1" ht="63.75" x14ac:dyDescent="0.2">
      <c r="A58" s="66" t="s">
        <v>1205</v>
      </c>
    </row>
    <row r="60" spans="1:1" x14ac:dyDescent="0.2">
      <c r="A60" s="70" t="s">
        <v>922</v>
      </c>
    </row>
    <row r="61" spans="1:1" ht="51" x14ac:dyDescent="0.2">
      <c r="A61" s="66" t="s">
        <v>1206</v>
      </c>
    </row>
    <row r="63" spans="1:1" x14ac:dyDescent="0.2">
      <c r="A63" s="70" t="s">
        <v>925</v>
      </c>
    </row>
    <row r="64" spans="1:1" ht="63.75" x14ac:dyDescent="0.2">
      <c r="A64" s="66" t="s">
        <v>1207</v>
      </c>
    </row>
    <row r="66" spans="1:1" x14ac:dyDescent="0.2">
      <c r="A66" s="67" t="s">
        <v>11</v>
      </c>
    </row>
    <row r="67" spans="1:1" ht="25.5" x14ac:dyDescent="0.2">
      <c r="A67" s="70" t="s">
        <v>923</v>
      </c>
    </row>
    <row r="68" spans="1:1" ht="63.75" x14ac:dyDescent="0.2">
      <c r="A68" s="66" t="s">
        <v>1208</v>
      </c>
    </row>
    <row r="70" spans="1:1" ht="15" x14ac:dyDescent="0.2">
      <c r="A70" s="71" t="s">
        <v>12</v>
      </c>
    </row>
    <row r="71" spans="1:1" x14ac:dyDescent="0.2">
      <c r="A71" s="70" t="s">
        <v>23</v>
      </c>
    </row>
    <row r="72" spans="1:1" ht="114.75" x14ac:dyDescent="0.2">
      <c r="A72" s="66" t="s">
        <v>1045</v>
      </c>
    </row>
    <row r="74" spans="1:1" ht="15" x14ac:dyDescent="0.2">
      <c r="A74" s="71" t="s">
        <v>963</v>
      </c>
    </row>
    <row r="75" spans="1:1" ht="140.25" x14ac:dyDescent="0.2">
      <c r="A75" s="66" t="s">
        <v>1054</v>
      </c>
    </row>
    <row r="77" spans="1:1" ht="15" x14ac:dyDescent="0.2">
      <c r="A77" s="71" t="s">
        <v>964</v>
      </c>
    </row>
    <row r="78" spans="1:1" ht="89.25" x14ac:dyDescent="0.2">
      <c r="A78" s="66" t="s">
        <v>1209</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75" x14ac:dyDescent="0.2"/>
  <sheetData>
    <row r="1" spans="1:1" x14ac:dyDescent="0.2">
      <c r="A1" t="s">
        <v>919</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
  <sheetViews>
    <sheetView workbookViewId="0"/>
  </sheetViews>
  <sheetFormatPr defaultRowHeight="12.75" x14ac:dyDescent="0.2"/>
  <sheetData>
    <row r="1" spans="1:8" x14ac:dyDescent="0.2">
      <c r="A1" s="63" t="s">
        <v>610</v>
      </c>
    </row>
    <row r="2" spans="1:8" x14ac:dyDescent="0.2">
      <c r="A2" t="s">
        <v>611</v>
      </c>
      <c r="B2" t="s">
        <v>612</v>
      </c>
      <c r="C2" t="s">
        <v>613</v>
      </c>
      <c r="D2" t="s">
        <v>614</v>
      </c>
      <c r="E2" t="s">
        <v>615</v>
      </c>
      <c r="F2" t="s">
        <v>616</v>
      </c>
      <c r="G2" t="s">
        <v>617</v>
      </c>
      <c r="H2" t="s">
        <v>618</v>
      </c>
    </row>
    <row r="3" spans="1:8" x14ac:dyDescent="0.2">
      <c r="A3" t="e">
        <f>COLUMN(#REF!)</f>
        <v>#REF!</v>
      </c>
      <c r="B3" t="s">
        <v>608</v>
      </c>
      <c r="D3" t="b">
        <v>1</v>
      </c>
      <c r="E3" t="e">
        <f>$A$3*ROW($E$3)</f>
        <v>#REF!</v>
      </c>
      <c r="F3" t="b">
        <v>1</v>
      </c>
      <c r="G3" t="s">
        <v>619</v>
      </c>
      <c r="H3" t="s">
        <v>621</v>
      </c>
    </row>
    <row r="4" spans="1:8" x14ac:dyDescent="0.2">
      <c r="A4" t="e">
        <f>COLUMN(#REF!)</f>
        <v>#REF!</v>
      </c>
      <c r="B4" t="s">
        <v>609</v>
      </c>
      <c r="D4" t="b">
        <v>1</v>
      </c>
      <c r="E4" t="e">
        <f>$A$4*ROW($E$4)</f>
        <v>#REF!</v>
      </c>
      <c r="F4" t="b">
        <v>0</v>
      </c>
      <c r="G4" t="s">
        <v>620</v>
      </c>
      <c r="H4" t="s">
        <v>622</v>
      </c>
    </row>
    <row r="5" spans="1:8" x14ac:dyDescent="0.2">
      <c r="B5">
        <f>SUMPRODUCT(LEN($B$3:$B$4))</f>
        <v>11</v>
      </c>
      <c r="E5" t="e">
        <f>SUM($E$3:$E$4)</f>
        <v>#REF!</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90"/>
  <sheetViews>
    <sheetView workbookViewId="0"/>
  </sheetViews>
  <sheetFormatPr defaultRowHeight="12.75" x14ac:dyDescent="0.2"/>
  <cols>
    <col min="1" max="1" width="10.140625" customWidth="1"/>
  </cols>
  <sheetData>
    <row r="1" spans="1:3" x14ac:dyDescent="0.2">
      <c r="A1" t="s">
        <v>623</v>
      </c>
      <c r="B1" t="s">
        <v>624</v>
      </c>
      <c r="C1" t="s">
        <v>625</v>
      </c>
    </row>
    <row r="2" spans="1:3" x14ac:dyDescent="0.2">
      <c r="A2">
        <v>1</v>
      </c>
      <c r="B2" t="s">
        <v>626</v>
      </c>
      <c r="C2" s="64"/>
    </row>
    <row r="3" spans="1:3" x14ac:dyDescent="0.2">
      <c r="A3">
        <v>2</v>
      </c>
      <c r="B3" t="s">
        <v>627</v>
      </c>
      <c r="C3" s="64"/>
    </row>
    <row r="4" spans="1:3" x14ac:dyDescent="0.2">
      <c r="A4">
        <v>3</v>
      </c>
      <c r="B4" t="s">
        <v>628</v>
      </c>
      <c r="C4" s="64"/>
    </row>
    <row r="5" spans="1:3" x14ac:dyDescent="0.2">
      <c r="A5">
        <v>4</v>
      </c>
      <c r="B5" t="s">
        <v>629</v>
      </c>
      <c r="C5" s="64"/>
    </row>
    <row r="6" spans="1:3" x14ac:dyDescent="0.2">
      <c r="A6">
        <v>5</v>
      </c>
      <c r="B6" t="s">
        <v>630</v>
      </c>
      <c r="C6" s="64"/>
    </row>
    <row r="7" spans="1:3" x14ac:dyDescent="0.2">
      <c r="A7">
        <v>6</v>
      </c>
      <c r="B7" t="s">
        <v>631</v>
      </c>
      <c r="C7" s="64"/>
    </row>
    <row r="8" spans="1:3" x14ac:dyDescent="0.2">
      <c r="A8">
        <v>7</v>
      </c>
      <c r="B8" t="s">
        <v>632</v>
      </c>
      <c r="C8" s="64"/>
    </row>
    <row r="9" spans="1:3" x14ac:dyDescent="0.2">
      <c r="A9">
        <v>8</v>
      </c>
      <c r="B9" t="s">
        <v>633</v>
      </c>
      <c r="C9" s="64"/>
    </row>
    <row r="10" spans="1:3" x14ac:dyDescent="0.2">
      <c r="A10">
        <v>9</v>
      </c>
      <c r="B10" t="s">
        <v>634</v>
      </c>
      <c r="C10" s="64"/>
    </row>
    <row r="11" spans="1:3" x14ac:dyDescent="0.2">
      <c r="A11">
        <v>10</v>
      </c>
      <c r="B11" t="s">
        <v>635</v>
      </c>
      <c r="C11" s="64"/>
    </row>
    <row r="12" spans="1:3" x14ac:dyDescent="0.2">
      <c r="A12">
        <v>11</v>
      </c>
      <c r="B12" t="s">
        <v>636</v>
      </c>
      <c r="C12" s="64"/>
    </row>
    <row r="13" spans="1:3" x14ac:dyDescent="0.2">
      <c r="A13">
        <v>12</v>
      </c>
      <c r="B13" t="s">
        <v>637</v>
      </c>
      <c r="C13" s="64"/>
    </row>
    <row r="14" spans="1:3" x14ac:dyDescent="0.2">
      <c r="A14">
        <v>13</v>
      </c>
      <c r="B14" t="s">
        <v>638</v>
      </c>
      <c r="C14" s="64"/>
    </row>
    <row r="15" spans="1:3" x14ac:dyDescent="0.2">
      <c r="A15">
        <v>14</v>
      </c>
      <c r="B15" t="s">
        <v>639</v>
      </c>
      <c r="C15" s="64"/>
    </row>
    <row r="16" spans="1:3" x14ac:dyDescent="0.2">
      <c r="A16">
        <v>15</v>
      </c>
      <c r="B16" t="s">
        <v>640</v>
      </c>
      <c r="C16" s="64"/>
    </row>
    <row r="17" spans="1:3" x14ac:dyDescent="0.2">
      <c r="A17">
        <v>16</v>
      </c>
      <c r="B17" t="s">
        <v>641</v>
      </c>
      <c r="C17" s="64"/>
    </row>
    <row r="18" spans="1:3" x14ac:dyDescent="0.2">
      <c r="A18">
        <v>17</v>
      </c>
      <c r="B18" t="s">
        <v>642</v>
      </c>
      <c r="C18" s="64"/>
    </row>
    <row r="19" spans="1:3" x14ac:dyDescent="0.2">
      <c r="A19">
        <v>18</v>
      </c>
      <c r="B19" t="s">
        <v>643</v>
      </c>
      <c r="C19" s="64"/>
    </row>
    <row r="20" spans="1:3" x14ac:dyDescent="0.2">
      <c r="A20">
        <v>19</v>
      </c>
      <c r="B20" t="s">
        <v>644</v>
      </c>
      <c r="C20" s="64"/>
    </row>
    <row r="21" spans="1:3" x14ac:dyDescent="0.2">
      <c r="A21">
        <v>20</v>
      </c>
      <c r="B21" t="s">
        <v>645</v>
      </c>
      <c r="C21" s="64"/>
    </row>
    <row r="22" spans="1:3" x14ac:dyDescent="0.2">
      <c r="A22">
        <v>21</v>
      </c>
      <c r="B22" t="s">
        <v>646</v>
      </c>
      <c r="C22" s="64"/>
    </row>
    <row r="23" spans="1:3" x14ac:dyDescent="0.2">
      <c r="A23">
        <v>22</v>
      </c>
      <c r="B23" t="s">
        <v>647</v>
      </c>
      <c r="C23" s="64"/>
    </row>
    <row r="24" spans="1:3" x14ac:dyDescent="0.2">
      <c r="A24">
        <v>23</v>
      </c>
      <c r="B24" t="s">
        <v>648</v>
      </c>
      <c r="C24" s="64"/>
    </row>
    <row r="25" spans="1:3" x14ac:dyDescent="0.2">
      <c r="A25">
        <v>24</v>
      </c>
      <c r="B25" t="s">
        <v>649</v>
      </c>
      <c r="C25" s="64"/>
    </row>
    <row r="26" spans="1:3" x14ac:dyDescent="0.2">
      <c r="A26">
        <v>25</v>
      </c>
      <c r="B26" t="s">
        <v>650</v>
      </c>
      <c r="C26" s="64"/>
    </row>
    <row r="27" spans="1:3" x14ac:dyDescent="0.2">
      <c r="A27">
        <v>26</v>
      </c>
      <c r="B27" t="s">
        <v>651</v>
      </c>
      <c r="C27" s="64"/>
    </row>
    <row r="28" spans="1:3" x14ac:dyDescent="0.2">
      <c r="A28">
        <v>27</v>
      </c>
      <c r="B28" t="s">
        <v>652</v>
      </c>
      <c r="C28" s="64"/>
    </row>
    <row r="29" spans="1:3" x14ac:dyDescent="0.2">
      <c r="A29">
        <v>28</v>
      </c>
      <c r="B29" t="s">
        <v>653</v>
      </c>
      <c r="C29" s="64"/>
    </row>
    <row r="30" spans="1:3" x14ac:dyDescent="0.2">
      <c r="A30">
        <v>29</v>
      </c>
      <c r="B30" t="s">
        <v>654</v>
      </c>
      <c r="C30" s="64"/>
    </row>
    <row r="31" spans="1:3" x14ac:dyDescent="0.2">
      <c r="A31">
        <v>30</v>
      </c>
      <c r="B31" t="s">
        <v>655</v>
      </c>
      <c r="C31" s="64"/>
    </row>
    <row r="32" spans="1:3" x14ac:dyDescent="0.2">
      <c r="A32">
        <v>31</v>
      </c>
      <c r="B32" t="s">
        <v>656</v>
      </c>
      <c r="C32" s="64"/>
    </row>
    <row r="33" spans="1:3" x14ac:dyDescent="0.2">
      <c r="A33">
        <v>32</v>
      </c>
      <c r="B33" t="s">
        <v>657</v>
      </c>
      <c r="C33" s="64"/>
    </row>
    <row r="34" spans="1:3" x14ac:dyDescent="0.2">
      <c r="A34">
        <v>33</v>
      </c>
      <c r="B34" t="s">
        <v>658</v>
      </c>
      <c r="C34" s="64"/>
    </row>
    <row r="35" spans="1:3" x14ac:dyDescent="0.2">
      <c r="A35">
        <v>34</v>
      </c>
      <c r="B35" t="s">
        <v>659</v>
      </c>
      <c r="C35" s="64"/>
    </row>
    <row r="36" spans="1:3" x14ac:dyDescent="0.2">
      <c r="A36">
        <v>35</v>
      </c>
      <c r="B36" t="s">
        <v>660</v>
      </c>
      <c r="C36" s="64"/>
    </row>
    <row r="37" spans="1:3" x14ac:dyDescent="0.2">
      <c r="A37">
        <v>36</v>
      </c>
      <c r="B37" t="s">
        <v>661</v>
      </c>
      <c r="C37" s="64"/>
    </row>
    <row r="38" spans="1:3" x14ac:dyDescent="0.2">
      <c r="A38">
        <v>37</v>
      </c>
      <c r="B38" t="s">
        <v>662</v>
      </c>
      <c r="C38" s="64"/>
    </row>
    <row r="39" spans="1:3" x14ac:dyDescent="0.2">
      <c r="A39">
        <v>38</v>
      </c>
      <c r="B39" t="s">
        <v>663</v>
      </c>
      <c r="C39" s="64"/>
    </row>
    <row r="40" spans="1:3" x14ac:dyDescent="0.2">
      <c r="A40">
        <v>39</v>
      </c>
      <c r="B40" t="s">
        <v>664</v>
      </c>
      <c r="C40" s="64"/>
    </row>
    <row r="41" spans="1:3" x14ac:dyDescent="0.2">
      <c r="A41">
        <v>40</v>
      </c>
      <c r="B41" t="s">
        <v>665</v>
      </c>
      <c r="C41" s="64"/>
    </row>
    <row r="42" spans="1:3" x14ac:dyDescent="0.2">
      <c r="A42">
        <v>41</v>
      </c>
      <c r="B42" t="s">
        <v>666</v>
      </c>
      <c r="C42" s="64"/>
    </row>
    <row r="43" spans="1:3" x14ac:dyDescent="0.2">
      <c r="A43">
        <v>42</v>
      </c>
      <c r="B43" t="s">
        <v>667</v>
      </c>
      <c r="C43" s="64"/>
    </row>
    <row r="44" spans="1:3" x14ac:dyDescent="0.2">
      <c r="A44">
        <v>43</v>
      </c>
      <c r="B44" t="s">
        <v>668</v>
      </c>
      <c r="C44" s="64"/>
    </row>
    <row r="45" spans="1:3" x14ac:dyDescent="0.2">
      <c r="A45">
        <v>44</v>
      </c>
      <c r="B45" t="s">
        <v>669</v>
      </c>
      <c r="C45" s="64"/>
    </row>
    <row r="46" spans="1:3" x14ac:dyDescent="0.2">
      <c r="A46">
        <v>45</v>
      </c>
      <c r="B46" t="s">
        <v>670</v>
      </c>
      <c r="C46" s="64"/>
    </row>
    <row r="47" spans="1:3" x14ac:dyDescent="0.2">
      <c r="A47">
        <v>46</v>
      </c>
      <c r="B47" t="s">
        <v>671</v>
      </c>
      <c r="C47" s="64"/>
    </row>
    <row r="48" spans="1:3" x14ac:dyDescent="0.2">
      <c r="A48">
        <v>47</v>
      </c>
      <c r="B48" t="s">
        <v>672</v>
      </c>
      <c r="C48" s="64"/>
    </row>
    <row r="49" spans="1:3" x14ac:dyDescent="0.2">
      <c r="A49">
        <v>48</v>
      </c>
      <c r="B49" t="s">
        <v>673</v>
      </c>
      <c r="C49" s="64"/>
    </row>
    <row r="50" spans="1:3" x14ac:dyDescent="0.2">
      <c r="A50">
        <v>49</v>
      </c>
      <c r="B50" t="s">
        <v>674</v>
      </c>
      <c r="C50" s="64"/>
    </row>
    <row r="51" spans="1:3" x14ac:dyDescent="0.2">
      <c r="A51">
        <v>50</v>
      </c>
      <c r="B51" t="s">
        <v>675</v>
      </c>
      <c r="C51" s="64"/>
    </row>
    <row r="52" spans="1:3" x14ac:dyDescent="0.2">
      <c r="A52">
        <v>51</v>
      </c>
      <c r="B52" t="s">
        <v>676</v>
      </c>
      <c r="C52" s="64"/>
    </row>
    <row r="53" spans="1:3" x14ac:dyDescent="0.2">
      <c r="A53">
        <v>52</v>
      </c>
      <c r="B53" t="s">
        <v>677</v>
      </c>
      <c r="C53" s="64"/>
    </row>
    <row r="54" spans="1:3" x14ac:dyDescent="0.2">
      <c r="A54">
        <v>53</v>
      </c>
      <c r="B54" t="s">
        <v>678</v>
      </c>
      <c r="C54" s="64"/>
    </row>
    <row r="55" spans="1:3" x14ac:dyDescent="0.2">
      <c r="A55">
        <v>54</v>
      </c>
      <c r="B55" t="s">
        <v>679</v>
      </c>
      <c r="C55" s="64"/>
    </row>
    <row r="56" spans="1:3" x14ac:dyDescent="0.2">
      <c r="A56">
        <v>55</v>
      </c>
      <c r="B56" t="s">
        <v>680</v>
      </c>
      <c r="C56" s="64"/>
    </row>
    <row r="57" spans="1:3" x14ac:dyDescent="0.2">
      <c r="A57">
        <v>56</v>
      </c>
      <c r="B57" t="s">
        <v>681</v>
      </c>
      <c r="C57" s="64"/>
    </row>
    <row r="58" spans="1:3" x14ac:dyDescent="0.2">
      <c r="A58">
        <v>57</v>
      </c>
      <c r="B58" t="s">
        <v>682</v>
      </c>
      <c r="C58" s="64"/>
    </row>
    <row r="59" spans="1:3" x14ac:dyDescent="0.2">
      <c r="A59">
        <v>58</v>
      </c>
      <c r="B59" t="s">
        <v>683</v>
      </c>
      <c r="C59" s="64"/>
    </row>
    <row r="60" spans="1:3" x14ac:dyDescent="0.2">
      <c r="A60">
        <v>59</v>
      </c>
      <c r="B60" t="s">
        <v>684</v>
      </c>
      <c r="C60" s="64"/>
    </row>
    <row r="61" spans="1:3" x14ac:dyDescent="0.2">
      <c r="A61">
        <v>60</v>
      </c>
      <c r="B61" t="s">
        <v>685</v>
      </c>
      <c r="C61" s="64"/>
    </row>
    <row r="62" spans="1:3" x14ac:dyDescent="0.2">
      <c r="A62">
        <v>61</v>
      </c>
      <c r="B62" t="s">
        <v>686</v>
      </c>
      <c r="C62" s="64"/>
    </row>
    <row r="63" spans="1:3" x14ac:dyDescent="0.2">
      <c r="A63">
        <v>62</v>
      </c>
      <c r="B63" t="s">
        <v>687</v>
      </c>
      <c r="C63" s="64"/>
    </row>
    <row r="64" spans="1:3" x14ac:dyDescent="0.2">
      <c r="A64">
        <v>63</v>
      </c>
      <c r="B64" t="s">
        <v>688</v>
      </c>
      <c r="C64" s="64"/>
    </row>
    <row r="65" spans="1:3" x14ac:dyDescent="0.2">
      <c r="A65">
        <v>64</v>
      </c>
      <c r="B65" t="s">
        <v>689</v>
      </c>
      <c r="C65" s="64"/>
    </row>
    <row r="66" spans="1:3" x14ac:dyDescent="0.2">
      <c r="A66">
        <v>65</v>
      </c>
      <c r="B66" t="s">
        <v>690</v>
      </c>
      <c r="C66" s="64"/>
    </row>
    <row r="67" spans="1:3" x14ac:dyDescent="0.2">
      <c r="A67">
        <v>66</v>
      </c>
      <c r="B67" t="s">
        <v>691</v>
      </c>
      <c r="C67" s="64"/>
    </row>
    <row r="68" spans="1:3" x14ac:dyDescent="0.2">
      <c r="A68">
        <v>67</v>
      </c>
      <c r="B68" t="s">
        <v>692</v>
      </c>
      <c r="C68" s="64"/>
    </row>
    <row r="69" spans="1:3" x14ac:dyDescent="0.2">
      <c r="A69">
        <v>68</v>
      </c>
      <c r="B69" t="s">
        <v>693</v>
      </c>
      <c r="C69" s="64"/>
    </row>
    <row r="70" spans="1:3" x14ac:dyDescent="0.2">
      <c r="A70">
        <v>69</v>
      </c>
      <c r="B70" t="s">
        <v>694</v>
      </c>
      <c r="C70" s="64"/>
    </row>
    <row r="71" spans="1:3" x14ac:dyDescent="0.2">
      <c r="A71">
        <v>70</v>
      </c>
      <c r="B71" t="s">
        <v>695</v>
      </c>
      <c r="C71" s="64"/>
    </row>
    <row r="72" spans="1:3" x14ac:dyDescent="0.2">
      <c r="A72">
        <v>71</v>
      </c>
      <c r="B72" t="s">
        <v>696</v>
      </c>
      <c r="C72" s="64"/>
    </row>
    <row r="73" spans="1:3" x14ac:dyDescent="0.2">
      <c r="A73">
        <v>72</v>
      </c>
      <c r="B73" t="s">
        <v>697</v>
      </c>
      <c r="C73" s="64"/>
    </row>
    <row r="74" spans="1:3" x14ac:dyDescent="0.2">
      <c r="A74">
        <v>73</v>
      </c>
      <c r="B74" t="s">
        <v>698</v>
      </c>
      <c r="C74" s="64"/>
    </row>
    <row r="75" spans="1:3" x14ac:dyDescent="0.2">
      <c r="A75">
        <v>74</v>
      </c>
      <c r="B75" t="s">
        <v>699</v>
      </c>
      <c r="C75" s="64"/>
    </row>
    <row r="76" spans="1:3" x14ac:dyDescent="0.2">
      <c r="A76">
        <v>75</v>
      </c>
      <c r="B76" t="s">
        <v>700</v>
      </c>
      <c r="C76" s="64"/>
    </row>
    <row r="77" spans="1:3" x14ac:dyDescent="0.2">
      <c r="A77">
        <v>76</v>
      </c>
      <c r="B77" t="s">
        <v>701</v>
      </c>
      <c r="C77" s="64"/>
    </row>
    <row r="78" spans="1:3" x14ac:dyDescent="0.2">
      <c r="A78">
        <v>77</v>
      </c>
      <c r="B78" t="s">
        <v>702</v>
      </c>
      <c r="C78" s="64"/>
    </row>
    <row r="79" spans="1:3" x14ac:dyDescent="0.2">
      <c r="A79">
        <v>78</v>
      </c>
      <c r="B79" t="s">
        <v>703</v>
      </c>
      <c r="C79" s="64"/>
    </row>
    <row r="80" spans="1:3" x14ac:dyDescent="0.2">
      <c r="A80">
        <v>79</v>
      </c>
      <c r="B80" t="s">
        <v>704</v>
      </c>
      <c r="C80" s="64"/>
    </row>
    <row r="81" spans="1:3" x14ac:dyDescent="0.2">
      <c r="A81">
        <v>80</v>
      </c>
      <c r="B81" t="s">
        <v>705</v>
      </c>
      <c r="C81" s="64"/>
    </row>
    <row r="82" spans="1:3" x14ac:dyDescent="0.2">
      <c r="A82">
        <v>81</v>
      </c>
      <c r="B82" t="s">
        <v>706</v>
      </c>
      <c r="C82" s="64"/>
    </row>
    <row r="83" spans="1:3" x14ac:dyDescent="0.2">
      <c r="A83">
        <v>82</v>
      </c>
      <c r="B83" t="s">
        <v>707</v>
      </c>
      <c r="C83" s="64"/>
    </row>
    <row r="84" spans="1:3" x14ac:dyDescent="0.2">
      <c r="A84">
        <v>83</v>
      </c>
      <c r="B84" t="s">
        <v>708</v>
      </c>
      <c r="C84" s="64"/>
    </row>
    <row r="85" spans="1:3" x14ac:dyDescent="0.2">
      <c r="A85">
        <v>84</v>
      </c>
      <c r="B85" t="s">
        <v>709</v>
      </c>
      <c r="C85" s="64"/>
    </row>
    <row r="86" spans="1:3" x14ac:dyDescent="0.2">
      <c r="A86">
        <v>85</v>
      </c>
      <c r="B86" t="s">
        <v>710</v>
      </c>
      <c r="C86" s="64"/>
    </row>
    <row r="87" spans="1:3" x14ac:dyDescent="0.2">
      <c r="A87">
        <v>86</v>
      </c>
      <c r="B87" t="s">
        <v>711</v>
      </c>
      <c r="C87" s="64"/>
    </row>
    <row r="88" spans="1:3" x14ac:dyDescent="0.2">
      <c r="A88">
        <v>87</v>
      </c>
      <c r="B88" t="s">
        <v>712</v>
      </c>
      <c r="C88" s="64"/>
    </row>
    <row r="89" spans="1:3" x14ac:dyDescent="0.2">
      <c r="A89">
        <v>88</v>
      </c>
      <c r="B89" t="s">
        <v>713</v>
      </c>
      <c r="C89" s="64"/>
    </row>
    <row r="90" spans="1:3" x14ac:dyDescent="0.2">
      <c r="A90">
        <v>89</v>
      </c>
      <c r="B90" t="s">
        <v>714</v>
      </c>
      <c r="C90" s="64"/>
    </row>
    <row r="91" spans="1:3" x14ac:dyDescent="0.2">
      <c r="A91">
        <v>90</v>
      </c>
      <c r="B91" t="s">
        <v>715</v>
      </c>
      <c r="C91" s="64"/>
    </row>
    <row r="92" spans="1:3" x14ac:dyDescent="0.2">
      <c r="A92">
        <v>91</v>
      </c>
      <c r="B92" t="s">
        <v>716</v>
      </c>
      <c r="C92" s="64"/>
    </row>
    <row r="93" spans="1:3" x14ac:dyDescent="0.2">
      <c r="A93">
        <v>92</v>
      </c>
      <c r="B93" t="s">
        <v>717</v>
      </c>
      <c r="C93" s="64"/>
    </row>
    <row r="94" spans="1:3" x14ac:dyDescent="0.2">
      <c r="A94">
        <v>93</v>
      </c>
      <c r="B94" t="s">
        <v>718</v>
      </c>
      <c r="C94" s="64"/>
    </row>
    <row r="95" spans="1:3" x14ac:dyDescent="0.2">
      <c r="A95">
        <v>94</v>
      </c>
      <c r="B95" t="s">
        <v>719</v>
      </c>
      <c r="C95" s="64"/>
    </row>
    <row r="96" spans="1:3" x14ac:dyDescent="0.2">
      <c r="A96">
        <v>95</v>
      </c>
      <c r="B96" t="s">
        <v>720</v>
      </c>
      <c r="C96" s="64"/>
    </row>
    <row r="97" spans="1:3" x14ac:dyDescent="0.2">
      <c r="A97">
        <v>96</v>
      </c>
      <c r="B97" t="s">
        <v>721</v>
      </c>
      <c r="C97" s="64"/>
    </row>
    <row r="98" spans="1:3" x14ac:dyDescent="0.2">
      <c r="A98">
        <v>97</v>
      </c>
      <c r="B98" t="s">
        <v>722</v>
      </c>
      <c r="C98" s="64"/>
    </row>
    <row r="99" spans="1:3" x14ac:dyDescent="0.2">
      <c r="A99">
        <v>98</v>
      </c>
      <c r="B99" t="s">
        <v>723</v>
      </c>
      <c r="C99" s="64"/>
    </row>
    <row r="100" spans="1:3" x14ac:dyDescent="0.2">
      <c r="A100">
        <v>99</v>
      </c>
      <c r="B100" t="s">
        <v>724</v>
      </c>
      <c r="C100" s="64"/>
    </row>
    <row r="101" spans="1:3" x14ac:dyDescent="0.2">
      <c r="A101">
        <v>100</v>
      </c>
      <c r="B101" t="s">
        <v>725</v>
      </c>
      <c r="C101" s="64"/>
    </row>
    <row r="102" spans="1:3" x14ac:dyDescent="0.2">
      <c r="A102">
        <v>101</v>
      </c>
      <c r="B102" t="s">
        <v>726</v>
      </c>
      <c r="C102" s="64"/>
    </row>
    <row r="103" spans="1:3" x14ac:dyDescent="0.2">
      <c r="A103">
        <v>102</v>
      </c>
      <c r="B103" t="s">
        <v>727</v>
      </c>
      <c r="C103" s="64"/>
    </row>
    <row r="104" spans="1:3" x14ac:dyDescent="0.2">
      <c r="A104">
        <v>103</v>
      </c>
      <c r="B104" t="s">
        <v>728</v>
      </c>
      <c r="C104" s="64"/>
    </row>
    <row r="105" spans="1:3" x14ac:dyDescent="0.2">
      <c r="A105">
        <v>104</v>
      </c>
      <c r="B105" t="s">
        <v>729</v>
      </c>
      <c r="C105" s="64"/>
    </row>
    <row r="106" spans="1:3" x14ac:dyDescent="0.2">
      <c r="A106">
        <v>105</v>
      </c>
      <c r="B106" t="s">
        <v>730</v>
      </c>
      <c r="C106" s="64"/>
    </row>
    <row r="107" spans="1:3" x14ac:dyDescent="0.2">
      <c r="A107">
        <v>106</v>
      </c>
      <c r="B107" t="s">
        <v>731</v>
      </c>
      <c r="C107" s="64"/>
    </row>
    <row r="108" spans="1:3" x14ac:dyDescent="0.2">
      <c r="A108">
        <v>107</v>
      </c>
      <c r="B108" t="s">
        <v>732</v>
      </c>
      <c r="C108" s="64"/>
    </row>
    <row r="109" spans="1:3" x14ac:dyDescent="0.2">
      <c r="A109">
        <v>108</v>
      </c>
      <c r="B109" t="s">
        <v>733</v>
      </c>
      <c r="C109" s="64"/>
    </row>
    <row r="110" spans="1:3" x14ac:dyDescent="0.2">
      <c r="A110">
        <v>109</v>
      </c>
      <c r="B110" t="s">
        <v>734</v>
      </c>
      <c r="C110" s="64"/>
    </row>
    <row r="111" spans="1:3" x14ac:dyDescent="0.2">
      <c r="A111">
        <v>110</v>
      </c>
      <c r="B111" t="s">
        <v>735</v>
      </c>
      <c r="C111" s="64"/>
    </row>
    <row r="112" spans="1:3" x14ac:dyDescent="0.2">
      <c r="A112">
        <v>111</v>
      </c>
      <c r="B112" t="s">
        <v>736</v>
      </c>
      <c r="C112" s="64"/>
    </row>
    <row r="113" spans="1:3" x14ac:dyDescent="0.2">
      <c r="A113">
        <v>112</v>
      </c>
      <c r="B113" t="s">
        <v>737</v>
      </c>
      <c r="C113" s="64"/>
    </row>
    <row r="114" spans="1:3" x14ac:dyDescent="0.2">
      <c r="A114">
        <v>113</v>
      </c>
      <c r="B114" t="s">
        <v>738</v>
      </c>
      <c r="C114" s="64"/>
    </row>
    <row r="115" spans="1:3" x14ac:dyDescent="0.2">
      <c r="A115">
        <v>114</v>
      </c>
      <c r="B115" t="s">
        <v>739</v>
      </c>
      <c r="C115" s="64"/>
    </row>
    <row r="116" spans="1:3" x14ac:dyDescent="0.2">
      <c r="A116">
        <v>115</v>
      </c>
      <c r="B116" t="s">
        <v>740</v>
      </c>
      <c r="C116" s="64"/>
    </row>
    <row r="117" spans="1:3" x14ac:dyDescent="0.2">
      <c r="A117">
        <v>116</v>
      </c>
      <c r="B117" t="s">
        <v>741</v>
      </c>
      <c r="C117" s="64"/>
    </row>
    <row r="118" spans="1:3" x14ac:dyDescent="0.2">
      <c r="A118">
        <v>117</v>
      </c>
      <c r="B118" t="s">
        <v>742</v>
      </c>
      <c r="C118" s="64"/>
    </row>
    <row r="119" spans="1:3" x14ac:dyDescent="0.2">
      <c r="A119">
        <v>118</v>
      </c>
      <c r="B119" t="s">
        <v>743</v>
      </c>
      <c r="C119" s="64"/>
    </row>
    <row r="120" spans="1:3" x14ac:dyDescent="0.2">
      <c r="A120">
        <v>119</v>
      </c>
      <c r="B120" t="s">
        <v>744</v>
      </c>
      <c r="C120" s="64"/>
    </row>
    <row r="121" spans="1:3" x14ac:dyDescent="0.2">
      <c r="A121">
        <v>120</v>
      </c>
      <c r="B121" t="s">
        <v>745</v>
      </c>
      <c r="C121" s="64"/>
    </row>
    <row r="122" spans="1:3" x14ac:dyDescent="0.2">
      <c r="A122">
        <v>121</v>
      </c>
      <c r="B122" t="s">
        <v>746</v>
      </c>
      <c r="C122" s="64"/>
    </row>
    <row r="123" spans="1:3" x14ac:dyDescent="0.2">
      <c r="A123">
        <v>122</v>
      </c>
      <c r="B123" t="s">
        <v>747</v>
      </c>
      <c r="C123" s="64"/>
    </row>
    <row r="124" spans="1:3" x14ac:dyDescent="0.2">
      <c r="A124">
        <v>123</v>
      </c>
      <c r="B124" t="s">
        <v>748</v>
      </c>
      <c r="C124" s="64"/>
    </row>
    <row r="125" spans="1:3" x14ac:dyDescent="0.2">
      <c r="A125">
        <v>124</v>
      </c>
      <c r="B125" t="s">
        <v>749</v>
      </c>
      <c r="C125" s="64"/>
    </row>
    <row r="126" spans="1:3" x14ac:dyDescent="0.2">
      <c r="A126">
        <v>125</v>
      </c>
      <c r="B126" t="s">
        <v>750</v>
      </c>
      <c r="C126" s="64"/>
    </row>
    <row r="127" spans="1:3" x14ac:dyDescent="0.2">
      <c r="A127">
        <v>126</v>
      </c>
      <c r="B127" t="s">
        <v>751</v>
      </c>
      <c r="C127" s="64"/>
    </row>
    <row r="128" spans="1:3" x14ac:dyDescent="0.2">
      <c r="A128">
        <v>127</v>
      </c>
      <c r="B128" t="s">
        <v>752</v>
      </c>
      <c r="C128" s="64"/>
    </row>
    <row r="129" spans="1:3" x14ac:dyDescent="0.2">
      <c r="A129">
        <v>128</v>
      </c>
      <c r="B129" t="s">
        <v>753</v>
      </c>
      <c r="C129" s="64"/>
    </row>
    <row r="130" spans="1:3" x14ac:dyDescent="0.2">
      <c r="A130">
        <v>129</v>
      </c>
      <c r="B130" t="s">
        <v>754</v>
      </c>
      <c r="C130" s="64"/>
    </row>
    <row r="131" spans="1:3" x14ac:dyDescent="0.2">
      <c r="A131">
        <v>130</v>
      </c>
      <c r="B131" t="s">
        <v>755</v>
      </c>
      <c r="C131" s="64"/>
    </row>
    <row r="132" spans="1:3" x14ac:dyDescent="0.2">
      <c r="A132">
        <v>131</v>
      </c>
      <c r="B132" t="s">
        <v>756</v>
      </c>
      <c r="C132" s="64"/>
    </row>
    <row r="133" spans="1:3" x14ac:dyDescent="0.2">
      <c r="A133">
        <v>132</v>
      </c>
      <c r="B133" t="s">
        <v>757</v>
      </c>
      <c r="C133" s="64"/>
    </row>
    <row r="134" spans="1:3" x14ac:dyDescent="0.2">
      <c r="A134">
        <v>133</v>
      </c>
      <c r="B134" t="s">
        <v>758</v>
      </c>
      <c r="C134" s="64"/>
    </row>
    <row r="135" spans="1:3" x14ac:dyDescent="0.2">
      <c r="A135">
        <v>134</v>
      </c>
      <c r="B135" t="s">
        <v>759</v>
      </c>
      <c r="C135" s="64"/>
    </row>
    <row r="136" spans="1:3" x14ac:dyDescent="0.2">
      <c r="A136">
        <v>135</v>
      </c>
      <c r="B136" t="s">
        <v>760</v>
      </c>
      <c r="C136" s="64"/>
    </row>
    <row r="137" spans="1:3" x14ac:dyDescent="0.2">
      <c r="A137">
        <v>136</v>
      </c>
      <c r="B137" t="s">
        <v>761</v>
      </c>
      <c r="C137" s="64"/>
    </row>
    <row r="138" spans="1:3" x14ac:dyDescent="0.2">
      <c r="A138">
        <v>137</v>
      </c>
      <c r="B138" t="s">
        <v>762</v>
      </c>
      <c r="C138" s="64"/>
    </row>
    <row r="139" spans="1:3" x14ac:dyDescent="0.2">
      <c r="A139">
        <v>138</v>
      </c>
      <c r="B139" t="s">
        <v>763</v>
      </c>
      <c r="C139" s="64"/>
    </row>
    <row r="140" spans="1:3" x14ac:dyDescent="0.2">
      <c r="A140">
        <v>139</v>
      </c>
      <c r="B140" t="s">
        <v>764</v>
      </c>
      <c r="C140" s="64"/>
    </row>
    <row r="141" spans="1:3" x14ac:dyDescent="0.2">
      <c r="A141">
        <v>140</v>
      </c>
      <c r="B141" t="s">
        <v>765</v>
      </c>
      <c r="C141" s="64"/>
    </row>
    <row r="142" spans="1:3" x14ac:dyDescent="0.2">
      <c r="A142">
        <v>141</v>
      </c>
      <c r="B142" t="s">
        <v>766</v>
      </c>
      <c r="C142" s="64"/>
    </row>
    <row r="143" spans="1:3" x14ac:dyDescent="0.2">
      <c r="A143">
        <v>142</v>
      </c>
      <c r="B143" t="s">
        <v>767</v>
      </c>
      <c r="C143" s="64"/>
    </row>
    <row r="144" spans="1:3" x14ac:dyDescent="0.2">
      <c r="A144">
        <v>143</v>
      </c>
      <c r="B144" t="s">
        <v>768</v>
      </c>
      <c r="C144" s="64"/>
    </row>
    <row r="145" spans="1:3" x14ac:dyDescent="0.2">
      <c r="A145">
        <v>144</v>
      </c>
      <c r="B145" t="s">
        <v>769</v>
      </c>
      <c r="C145" s="64"/>
    </row>
    <row r="146" spans="1:3" x14ac:dyDescent="0.2">
      <c r="A146">
        <v>145</v>
      </c>
      <c r="B146" t="s">
        <v>770</v>
      </c>
      <c r="C146" s="64"/>
    </row>
    <row r="147" spans="1:3" x14ac:dyDescent="0.2">
      <c r="A147">
        <v>146</v>
      </c>
      <c r="B147" t="s">
        <v>771</v>
      </c>
      <c r="C147" s="64"/>
    </row>
    <row r="148" spans="1:3" x14ac:dyDescent="0.2">
      <c r="A148">
        <v>147</v>
      </c>
      <c r="B148" t="s">
        <v>772</v>
      </c>
      <c r="C148" s="64"/>
    </row>
    <row r="149" spans="1:3" x14ac:dyDescent="0.2">
      <c r="A149">
        <v>148</v>
      </c>
      <c r="B149" t="s">
        <v>773</v>
      </c>
      <c r="C149" s="64"/>
    </row>
    <row r="150" spans="1:3" x14ac:dyDescent="0.2">
      <c r="A150">
        <v>149</v>
      </c>
      <c r="B150" t="s">
        <v>774</v>
      </c>
      <c r="C150" s="64"/>
    </row>
    <row r="151" spans="1:3" x14ac:dyDescent="0.2">
      <c r="A151">
        <v>150</v>
      </c>
      <c r="B151" t="s">
        <v>775</v>
      </c>
      <c r="C151" s="64"/>
    </row>
    <row r="152" spans="1:3" x14ac:dyDescent="0.2">
      <c r="A152">
        <v>151</v>
      </c>
      <c r="B152" t="s">
        <v>776</v>
      </c>
      <c r="C152" s="64"/>
    </row>
    <row r="153" spans="1:3" x14ac:dyDescent="0.2">
      <c r="A153">
        <v>152</v>
      </c>
      <c r="B153" t="s">
        <v>777</v>
      </c>
      <c r="C153" s="64"/>
    </row>
    <row r="154" spans="1:3" x14ac:dyDescent="0.2">
      <c r="A154">
        <v>153</v>
      </c>
      <c r="B154" t="s">
        <v>778</v>
      </c>
      <c r="C154" s="64"/>
    </row>
    <row r="155" spans="1:3" x14ac:dyDescent="0.2">
      <c r="A155">
        <v>154</v>
      </c>
      <c r="B155" t="s">
        <v>779</v>
      </c>
      <c r="C155" s="64"/>
    </row>
    <row r="156" spans="1:3" x14ac:dyDescent="0.2">
      <c r="A156">
        <v>155</v>
      </c>
      <c r="B156" t="s">
        <v>780</v>
      </c>
      <c r="C156" s="64"/>
    </row>
    <row r="157" spans="1:3" x14ac:dyDescent="0.2">
      <c r="A157">
        <v>156</v>
      </c>
      <c r="B157" t="s">
        <v>781</v>
      </c>
      <c r="C157" s="64"/>
    </row>
    <row r="158" spans="1:3" x14ac:dyDescent="0.2">
      <c r="A158">
        <v>157</v>
      </c>
      <c r="B158" t="s">
        <v>782</v>
      </c>
      <c r="C158" s="64"/>
    </row>
    <row r="159" spans="1:3" x14ac:dyDescent="0.2">
      <c r="A159">
        <v>158</v>
      </c>
      <c r="B159" t="s">
        <v>783</v>
      </c>
      <c r="C159" s="64"/>
    </row>
    <row r="160" spans="1:3" x14ac:dyDescent="0.2">
      <c r="A160">
        <v>159</v>
      </c>
      <c r="B160" t="s">
        <v>784</v>
      </c>
      <c r="C160" s="64"/>
    </row>
    <row r="161" spans="1:3" x14ac:dyDescent="0.2">
      <c r="A161">
        <v>160</v>
      </c>
      <c r="B161" t="s">
        <v>785</v>
      </c>
      <c r="C161" s="64"/>
    </row>
    <row r="162" spans="1:3" x14ac:dyDescent="0.2">
      <c r="A162">
        <v>161</v>
      </c>
      <c r="B162" t="s">
        <v>786</v>
      </c>
      <c r="C162" s="64"/>
    </row>
    <row r="163" spans="1:3" x14ac:dyDescent="0.2">
      <c r="A163">
        <v>162</v>
      </c>
      <c r="B163" t="s">
        <v>787</v>
      </c>
      <c r="C163" s="64"/>
    </row>
    <row r="164" spans="1:3" x14ac:dyDescent="0.2">
      <c r="A164">
        <v>163</v>
      </c>
      <c r="B164" t="s">
        <v>788</v>
      </c>
      <c r="C164" s="64"/>
    </row>
    <row r="165" spans="1:3" x14ac:dyDescent="0.2">
      <c r="A165">
        <v>164</v>
      </c>
      <c r="B165" t="s">
        <v>789</v>
      </c>
      <c r="C165" s="64"/>
    </row>
    <row r="166" spans="1:3" x14ac:dyDescent="0.2">
      <c r="A166">
        <v>165</v>
      </c>
      <c r="B166" t="s">
        <v>790</v>
      </c>
      <c r="C166" s="64"/>
    </row>
    <row r="167" spans="1:3" x14ac:dyDescent="0.2">
      <c r="A167">
        <v>166</v>
      </c>
      <c r="B167" t="s">
        <v>791</v>
      </c>
      <c r="C167" s="64"/>
    </row>
    <row r="168" spans="1:3" x14ac:dyDescent="0.2">
      <c r="A168">
        <v>167</v>
      </c>
      <c r="B168" t="s">
        <v>792</v>
      </c>
      <c r="C168" s="64"/>
    </row>
    <row r="169" spans="1:3" x14ac:dyDescent="0.2">
      <c r="A169">
        <v>168</v>
      </c>
      <c r="B169" t="s">
        <v>793</v>
      </c>
      <c r="C169" s="64"/>
    </row>
    <row r="170" spans="1:3" x14ac:dyDescent="0.2">
      <c r="A170">
        <v>169</v>
      </c>
      <c r="B170" t="s">
        <v>794</v>
      </c>
      <c r="C170" s="64"/>
    </row>
    <row r="171" spans="1:3" x14ac:dyDescent="0.2">
      <c r="A171">
        <v>170</v>
      </c>
      <c r="B171" t="s">
        <v>795</v>
      </c>
      <c r="C171" s="64"/>
    </row>
    <row r="172" spans="1:3" x14ac:dyDescent="0.2">
      <c r="A172">
        <v>171</v>
      </c>
      <c r="B172" t="s">
        <v>796</v>
      </c>
      <c r="C172" s="64"/>
    </row>
    <row r="173" spans="1:3" x14ac:dyDescent="0.2">
      <c r="A173">
        <v>172</v>
      </c>
      <c r="B173" t="s">
        <v>797</v>
      </c>
      <c r="C173" s="64"/>
    </row>
    <row r="174" spans="1:3" x14ac:dyDescent="0.2">
      <c r="A174">
        <v>173</v>
      </c>
      <c r="B174" t="s">
        <v>798</v>
      </c>
      <c r="C174" s="64"/>
    </row>
    <row r="175" spans="1:3" x14ac:dyDescent="0.2">
      <c r="A175">
        <v>174</v>
      </c>
      <c r="B175" t="s">
        <v>799</v>
      </c>
      <c r="C175" s="64"/>
    </row>
    <row r="176" spans="1:3" x14ac:dyDescent="0.2">
      <c r="A176">
        <v>175</v>
      </c>
      <c r="B176" t="s">
        <v>800</v>
      </c>
      <c r="C176" s="64"/>
    </row>
    <row r="177" spans="1:3" x14ac:dyDescent="0.2">
      <c r="A177">
        <v>176</v>
      </c>
      <c r="B177" t="s">
        <v>801</v>
      </c>
      <c r="C177" s="64"/>
    </row>
    <row r="178" spans="1:3" x14ac:dyDescent="0.2">
      <c r="A178">
        <v>177</v>
      </c>
      <c r="B178" t="s">
        <v>802</v>
      </c>
      <c r="C178" s="64"/>
    </row>
    <row r="179" spans="1:3" x14ac:dyDescent="0.2">
      <c r="A179">
        <v>178</v>
      </c>
      <c r="B179" t="s">
        <v>803</v>
      </c>
      <c r="C179" s="64"/>
    </row>
    <row r="180" spans="1:3" x14ac:dyDescent="0.2">
      <c r="A180">
        <v>179</v>
      </c>
      <c r="B180" t="s">
        <v>804</v>
      </c>
      <c r="C180" s="64"/>
    </row>
    <row r="181" spans="1:3" x14ac:dyDescent="0.2">
      <c r="A181">
        <v>180</v>
      </c>
      <c r="B181" t="s">
        <v>805</v>
      </c>
      <c r="C181" s="64"/>
    </row>
    <row r="182" spans="1:3" x14ac:dyDescent="0.2">
      <c r="A182">
        <v>181</v>
      </c>
      <c r="B182" t="s">
        <v>806</v>
      </c>
      <c r="C182" s="64"/>
    </row>
    <row r="183" spans="1:3" x14ac:dyDescent="0.2">
      <c r="A183">
        <v>182</v>
      </c>
      <c r="B183" t="s">
        <v>807</v>
      </c>
      <c r="C183" s="64"/>
    </row>
    <row r="184" spans="1:3" x14ac:dyDescent="0.2">
      <c r="A184">
        <v>183</v>
      </c>
      <c r="B184" t="s">
        <v>808</v>
      </c>
      <c r="C184" s="64"/>
    </row>
    <row r="185" spans="1:3" x14ac:dyDescent="0.2">
      <c r="A185">
        <v>184</v>
      </c>
      <c r="B185" t="s">
        <v>809</v>
      </c>
      <c r="C185" s="64"/>
    </row>
    <row r="186" spans="1:3" x14ac:dyDescent="0.2">
      <c r="A186">
        <v>185</v>
      </c>
      <c r="B186" t="s">
        <v>810</v>
      </c>
      <c r="C186" s="64"/>
    </row>
    <row r="187" spans="1:3" x14ac:dyDescent="0.2">
      <c r="A187">
        <v>186</v>
      </c>
      <c r="B187" t="s">
        <v>811</v>
      </c>
      <c r="C187" s="64"/>
    </row>
    <row r="188" spans="1:3" x14ac:dyDescent="0.2">
      <c r="A188">
        <v>187</v>
      </c>
      <c r="B188" t="s">
        <v>812</v>
      </c>
      <c r="C188" s="64"/>
    </row>
    <row r="189" spans="1:3" x14ac:dyDescent="0.2">
      <c r="A189">
        <v>188</v>
      </c>
      <c r="B189" t="s">
        <v>813</v>
      </c>
      <c r="C189" s="64"/>
    </row>
    <row r="190" spans="1:3" x14ac:dyDescent="0.2">
      <c r="A190">
        <v>189</v>
      </c>
      <c r="B190" t="s">
        <v>814</v>
      </c>
      <c r="C190" s="64"/>
    </row>
    <row r="191" spans="1:3" x14ac:dyDescent="0.2">
      <c r="A191">
        <v>190</v>
      </c>
      <c r="B191" t="s">
        <v>815</v>
      </c>
      <c r="C191" s="64"/>
    </row>
    <row r="192" spans="1:3" x14ac:dyDescent="0.2">
      <c r="A192">
        <v>191</v>
      </c>
      <c r="B192" t="s">
        <v>816</v>
      </c>
      <c r="C192" s="64"/>
    </row>
    <row r="193" spans="1:3" x14ac:dyDescent="0.2">
      <c r="A193">
        <v>192</v>
      </c>
      <c r="B193" t="s">
        <v>817</v>
      </c>
      <c r="C193" s="64"/>
    </row>
    <row r="194" spans="1:3" x14ac:dyDescent="0.2">
      <c r="A194">
        <v>193</v>
      </c>
      <c r="B194" t="s">
        <v>818</v>
      </c>
      <c r="C194" s="64"/>
    </row>
    <row r="195" spans="1:3" x14ac:dyDescent="0.2">
      <c r="A195">
        <v>194</v>
      </c>
      <c r="B195" t="s">
        <v>819</v>
      </c>
      <c r="C195" s="64"/>
    </row>
    <row r="196" spans="1:3" x14ac:dyDescent="0.2">
      <c r="A196">
        <v>195</v>
      </c>
      <c r="B196" t="s">
        <v>820</v>
      </c>
      <c r="C196" s="64"/>
    </row>
    <row r="197" spans="1:3" x14ac:dyDescent="0.2">
      <c r="A197">
        <v>196</v>
      </c>
      <c r="B197" t="s">
        <v>821</v>
      </c>
      <c r="C197" s="64"/>
    </row>
    <row r="198" spans="1:3" x14ac:dyDescent="0.2">
      <c r="A198">
        <v>197</v>
      </c>
      <c r="B198" t="s">
        <v>822</v>
      </c>
      <c r="C198" s="64"/>
    </row>
    <row r="199" spans="1:3" x14ac:dyDescent="0.2">
      <c r="A199">
        <v>198</v>
      </c>
      <c r="B199" t="s">
        <v>823</v>
      </c>
      <c r="C199" s="64"/>
    </row>
    <row r="200" spans="1:3" x14ac:dyDescent="0.2">
      <c r="A200">
        <v>199</v>
      </c>
      <c r="B200" t="s">
        <v>824</v>
      </c>
      <c r="C200" s="64"/>
    </row>
    <row r="201" spans="1:3" x14ac:dyDescent="0.2">
      <c r="A201">
        <v>200</v>
      </c>
      <c r="B201" t="s">
        <v>825</v>
      </c>
      <c r="C201" s="64"/>
    </row>
    <row r="202" spans="1:3" x14ac:dyDescent="0.2">
      <c r="A202">
        <v>201</v>
      </c>
      <c r="B202" t="s">
        <v>826</v>
      </c>
      <c r="C202" s="64"/>
    </row>
    <row r="203" spans="1:3" x14ac:dyDescent="0.2">
      <c r="A203">
        <v>202</v>
      </c>
      <c r="B203" t="s">
        <v>827</v>
      </c>
      <c r="C203" s="64"/>
    </row>
    <row r="204" spans="1:3" x14ac:dyDescent="0.2">
      <c r="A204">
        <v>203</v>
      </c>
      <c r="B204" t="s">
        <v>828</v>
      </c>
      <c r="C204" s="64"/>
    </row>
    <row r="205" spans="1:3" x14ac:dyDescent="0.2">
      <c r="A205">
        <v>204</v>
      </c>
      <c r="B205" t="s">
        <v>829</v>
      </c>
      <c r="C205" s="64"/>
    </row>
    <row r="206" spans="1:3" x14ac:dyDescent="0.2">
      <c r="A206">
        <v>205</v>
      </c>
      <c r="B206" t="s">
        <v>830</v>
      </c>
      <c r="C206" s="64"/>
    </row>
    <row r="207" spans="1:3" x14ac:dyDescent="0.2">
      <c r="A207">
        <v>206</v>
      </c>
      <c r="B207" t="s">
        <v>831</v>
      </c>
      <c r="C207" s="64"/>
    </row>
    <row r="208" spans="1:3" x14ac:dyDescent="0.2">
      <c r="A208">
        <v>207</v>
      </c>
      <c r="B208" t="s">
        <v>832</v>
      </c>
      <c r="C208" s="64"/>
    </row>
    <row r="209" spans="1:3" x14ac:dyDescent="0.2">
      <c r="A209">
        <v>208</v>
      </c>
      <c r="B209" t="s">
        <v>833</v>
      </c>
      <c r="C209" s="64"/>
    </row>
    <row r="210" spans="1:3" x14ac:dyDescent="0.2">
      <c r="A210">
        <v>209</v>
      </c>
      <c r="B210" t="s">
        <v>834</v>
      </c>
      <c r="C210" s="64"/>
    </row>
    <row r="211" spans="1:3" x14ac:dyDescent="0.2">
      <c r="A211">
        <v>210</v>
      </c>
      <c r="B211" t="s">
        <v>835</v>
      </c>
      <c r="C211" s="64"/>
    </row>
    <row r="212" spans="1:3" x14ac:dyDescent="0.2">
      <c r="A212">
        <v>211</v>
      </c>
      <c r="B212" t="s">
        <v>836</v>
      </c>
      <c r="C212" s="64"/>
    </row>
    <row r="213" spans="1:3" x14ac:dyDescent="0.2">
      <c r="A213">
        <v>212</v>
      </c>
      <c r="B213" t="s">
        <v>837</v>
      </c>
      <c r="C213" s="64"/>
    </row>
    <row r="214" spans="1:3" x14ac:dyDescent="0.2">
      <c r="A214">
        <v>213</v>
      </c>
      <c r="B214" t="s">
        <v>838</v>
      </c>
      <c r="C214" s="64"/>
    </row>
    <row r="215" spans="1:3" x14ac:dyDescent="0.2">
      <c r="A215">
        <v>214</v>
      </c>
      <c r="B215" t="s">
        <v>839</v>
      </c>
      <c r="C215" s="64"/>
    </row>
    <row r="216" spans="1:3" x14ac:dyDescent="0.2">
      <c r="A216">
        <v>215</v>
      </c>
      <c r="B216" t="s">
        <v>840</v>
      </c>
      <c r="C216" s="64"/>
    </row>
    <row r="217" spans="1:3" x14ac:dyDescent="0.2">
      <c r="A217">
        <v>216</v>
      </c>
      <c r="B217" t="s">
        <v>841</v>
      </c>
      <c r="C217" s="64"/>
    </row>
    <row r="218" spans="1:3" x14ac:dyDescent="0.2">
      <c r="A218">
        <v>217</v>
      </c>
      <c r="B218" t="s">
        <v>842</v>
      </c>
      <c r="C218" s="64"/>
    </row>
    <row r="219" spans="1:3" x14ac:dyDescent="0.2">
      <c r="A219">
        <v>218</v>
      </c>
      <c r="B219" t="s">
        <v>843</v>
      </c>
      <c r="C219" s="64"/>
    </row>
    <row r="220" spans="1:3" x14ac:dyDescent="0.2">
      <c r="A220">
        <v>219</v>
      </c>
      <c r="B220" t="s">
        <v>844</v>
      </c>
      <c r="C220" s="64"/>
    </row>
    <row r="221" spans="1:3" x14ac:dyDescent="0.2">
      <c r="A221">
        <v>220</v>
      </c>
      <c r="B221" t="s">
        <v>845</v>
      </c>
      <c r="C221" s="64"/>
    </row>
    <row r="222" spans="1:3" x14ac:dyDescent="0.2">
      <c r="A222">
        <v>221</v>
      </c>
      <c r="B222" t="s">
        <v>846</v>
      </c>
      <c r="C222" s="64"/>
    </row>
    <row r="223" spans="1:3" x14ac:dyDescent="0.2">
      <c r="A223">
        <v>222</v>
      </c>
      <c r="B223" t="s">
        <v>847</v>
      </c>
      <c r="C223" s="64"/>
    </row>
    <row r="224" spans="1:3" x14ac:dyDescent="0.2">
      <c r="A224">
        <v>223</v>
      </c>
      <c r="B224" t="s">
        <v>848</v>
      </c>
      <c r="C224" s="64"/>
    </row>
    <row r="225" spans="1:3" x14ac:dyDescent="0.2">
      <c r="A225">
        <v>224</v>
      </c>
      <c r="B225" t="s">
        <v>849</v>
      </c>
      <c r="C225" s="64"/>
    </row>
    <row r="226" spans="1:3" x14ac:dyDescent="0.2">
      <c r="A226">
        <v>225</v>
      </c>
      <c r="B226" t="s">
        <v>850</v>
      </c>
      <c r="C226" s="64"/>
    </row>
    <row r="227" spans="1:3" x14ac:dyDescent="0.2">
      <c r="A227">
        <v>226</v>
      </c>
      <c r="B227" t="s">
        <v>851</v>
      </c>
      <c r="C227" s="64"/>
    </row>
    <row r="228" spans="1:3" x14ac:dyDescent="0.2">
      <c r="A228">
        <v>227</v>
      </c>
      <c r="B228" t="s">
        <v>852</v>
      </c>
      <c r="C228" s="64"/>
    </row>
    <row r="229" spans="1:3" x14ac:dyDescent="0.2">
      <c r="A229">
        <v>228</v>
      </c>
      <c r="B229" t="s">
        <v>853</v>
      </c>
      <c r="C229" s="64"/>
    </row>
    <row r="230" spans="1:3" x14ac:dyDescent="0.2">
      <c r="A230">
        <v>229</v>
      </c>
      <c r="B230" t="s">
        <v>854</v>
      </c>
      <c r="C230" s="64"/>
    </row>
    <row r="231" spans="1:3" x14ac:dyDescent="0.2">
      <c r="A231">
        <v>230</v>
      </c>
      <c r="B231" t="s">
        <v>855</v>
      </c>
      <c r="C231" s="64"/>
    </row>
    <row r="232" spans="1:3" x14ac:dyDescent="0.2">
      <c r="A232">
        <v>231</v>
      </c>
      <c r="B232" t="s">
        <v>856</v>
      </c>
      <c r="C232" s="64"/>
    </row>
    <row r="233" spans="1:3" x14ac:dyDescent="0.2">
      <c r="A233">
        <v>232</v>
      </c>
      <c r="B233" t="s">
        <v>857</v>
      </c>
      <c r="C233" s="64"/>
    </row>
    <row r="234" spans="1:3" x14ac:dyDescent="0.2">
      <c r="A234">
        <v>233</v>
      </c>
      <c r="B234" t="s">
        <v>858</v>
      </c>
      <c r="C234" s="64"/>
    </row>
    <row r="235" spans="1:3" x14ac:dyDescent="0.2">
      <c r="A235">
        <v>234</v>
      </c>
      <c r="B235" t="s">
        <v>859</v>
      </c>
      <c r="C235" s="64"/>
    </row>
    <row r="236" spans="1:3" x14ac:dyDescent="0.2">
      <c r="A236">
        <v>235</v>
      </c>
      <c r="B236" t="s">
        <v>860</v>
      </c>
      <c r="C236" s="64"/>
    </row>
    <row r="237" spans="1:3" x14ac:dyDescent="0.2">
      <c r="A237">
        <v>236</v>
      </c>
      <c r="B237" t="s">
        <v>861</v>
      </c>
      <c r="C237" s="64"/>
    </row>
    <row r="238" spans="1:3" x14ac:dyDescent="0.2">
      <c r="A238">
        <v>237</v>
      </c>
      <c r="B238" t="s">
        <v>862</v>
      </c>
      <c r="C238" s="64"/>
    </row>
    <row r="239" spans="1:3" x14ac:dyDescent="0.2">
      <c r="A239">
        <v>238</v>
      </c>
      <c r="B239" t="s">
        <v>863</v>
      </c>
      <c r="C239" s="64"/>
    </row>
    <row r="240" spans="1:3" x14ac:dyDescent="0.2">
      <c r="A240">
        <v>239</v>
      </c>
      <c r="B240" t="s">
        <v>864</v>
      </c>
      <c r="C240" s="64"/>
    </row>
    <row r="241" spans="1:3" x14ac:dyDescent="0.2">
      <c r="A241">
        <v>240</v>
      </c>
      <c r="B241" t="s">
        <v>865</v>
      </c>
      <c r="C241" s="64"/>
    </row>
    <row r="242" spans="1:3" x14ac:dyDescent="0.2">
      <c r="A242">
        <v>241</v>
      </c>
      <c r="B242" t="s">
        <v>866</v>
      </c>
      <c r="C242" s="64"/>
    </row>
    <row r="243" spans="1:3" x14ac:dyDescent="0.2">
      <c r="A243">
        <v>242</v>
      </c>
      <c r="B243" t="s">
        <v>867</v>
      </c>
      <c r="C243" s="64"/>
    </row>
    <row r="244" spans="1:3" x14ac:dyDescent="0.2">
      <c r="A244">
        <v>243</v>
      </c>
      <c r="B244" t="s">
        <v>868</v>
      </c>
      <c r="C244" s="64"/>
    </row>
    <row r="245" spans="1:3" x14ac:dyDescent="0.2">
      <c r="A245">
        <v>244</v>
      </c>
      <c r="B245" t="s">
        <v>869</v>
      </c>
      <c r="C245" s="64"/>
    </row>
    <row r="246" spans="1:3" x14ac:dyDescent="0.2">
      <c r="A246">
        <v>245</v>
      </c>
      <c r="B246" t="s">
        <v>870</v>
      </c>
      <c r="C246" s="64"/>
    </row>
    <row r="247" spans="1:3" x14ac:dyDescent="0.2">
      <c r="A247">
        <v>246</v>
      </c>
      <c r="B247" t="s">
        <v>871</v>
      </c>
      <c r="C247" s="64"/>
    </row>
    <row r="248" spans="1:3" x14ac:dyDescent="0.2">
      <c r="A248">
        <v>247</v>
      </c>
      <c r="B248" t="s">
        <v>872</v>
      </c>
      <c r="C248" s="64"/>
    </row>
    <row r="249" spans="1:3" x14ac:dyDescent="0.2">
      <c r="A249">
        <v>248</v>
      </c>
      <c r="B249" t="s">
        <v>873</v>
      </c>
      <c r="C249" s="64"/>
    </row>
    <row r="250" spans="1:3" x14ac:dyDescent="0.2">
      <c r="A250">
        <v>249</v>
      </c>
      <c r="B250" t="s">
        <v>874</v>
      </c>
      <c r="C250" s="64"/>
    </row>
    <row r="251" spans="1:3" x14ac:dyDescent="0.2">
      <c r="A251">
        <v>250</v>
      </c>
      <c r="B251" t="s">
        <v>875</v>
      </c>
      <c r="C251" s="64"/>
    </row>
    <row r="252" spans="1:3" x14ac:dyDescent="0.2">
      <c r="A252">
        <v>251</v>
      </c>
      <c r="B252" t="s">
        <v>876</v>
      </c>
      <c r="C252" s="64"/>
    </row>
    <row r="253" spans="1:3" x14ac:dyDescent="0.2">
      <c r="A253">
        <v>252</v>
      </c>
      <c r="B253" t="s">
        <v>877</v>
      </c>
      <c r="C253" s="64"/>
    </row>
    <row r="254" spans="1:3" x14ac:dyDescent="0.2">
      <c r="A254">
        <v>253</v>
      </c>
      <c r="B254" t="s">
        <v>878</v>
      </c>
      <c r="C254" s="64"/>
    </row>
    <row r="255" spans="1:3" x14ac:dyDescent="0.2">
      <c r="A255">
        <v>254</v>
      </c>
      <c r="B255" t="s">
        <v>879</v>
      </c>
      <c r="C255" s="64"/>
    </row>
    <row r="256" spans="1:3" x14ac:dyDescent="0.2">
      <c r="A256">
        <v>255</v>
      </c>
      <c r="B256" t="s">
        <v>880</v>
      </c>
      <c r="C256" s="64"/>
    </row>
    <row r="257" spans="1:3" x14ac:dyDescent="0.2">
      <c r="A257">
        <v>256</v>
      </c>
      <c r="B257" t="s">
        <v>881</v>
      </c>
      <c r="C257" s="64"/>
    </row>
    <row r="258" spans="1:3" x14ac:dyDescent="0.2">
      <c r="A258">
        <v>257</v>
      </c>
      <c r="B258" t="s">
        <v>882</v>
      </c>
      <c r="C258" s="64"/>
    </row>
    <row r="259" spans="1:3" x14ac:dyDescent="0.2">
      <c r="A259">
        <v>258</v>
      </c>
      <c r="B259" t="s">
        <v>883</v>
      </c>
      <c r="C259" s="64"/>
    </row>
    <row r="260" spans="1:3" x14ac:dyDescent="0.2">
      <c r="A260">
        <v>259</v>
      </c>
      <c r="B260" t="s">
        <v>884</v>
      </c>
      <c r="C260" s="64"/>
    </row>
    <row r="261" spans="1:3" x14ac:dyDescent="0.2">
      <c r="A261">
        <v>260</v>
      </c>
      <c r="B261" t="s">
        <v>885</v>
      </c>
      <c r="C261" s="64"/>
    </row>
    <row r="262" spans="1:3" x14ac:dyDescent="0.2">
      <c r="A262">
        <v>261</v>
      </c>
      <c r="B262" t="s">
        <v>886</v>
      </c>
      <c r="C262" s="64"/>
    </row>
    <row r="263" spans="1:3" x14ac:dyDescent="0.2">
      <c r="A263">
        <v>262</v>
      </c>
      <c r="B263" t="s">
        <v>887</v>
      </c>
      <c r="C263" s="64"/>
    </row>
    <row r="264" spans="1:3" x14ac:dyDescent="0.2">
      <c r="A264">
        <v>263</v>
      </c>
      <c r="B264" t="s">
        <v>888</v>
      </c>
      <c r="C264" s="64"/>
    </row>
    <row r="265" spans="1:3" x14ac:dyDescent="0.2">
      <c r="A265">
        <v>264</v>
      </c>
      <c r="B265" t="s">
        <v>889</v>
      </c>
      <c r="C265" s="64"/>
    </row>
    <row r="266" spans="1:3" x14ac:dyDescent="0.2">
      <c r="A266">
        <v>265</v>
      </c>
      <c r="B266" t="s">
        <v>890</v>
      </c>
      <c r="C266" s="64"/>
    </row>
    <row r="267" spans="1:3" x14ac:dyDescent="0.2">
      <c r="A267">
        <v>266</v>
      </c>
      <c r="B267" t="s">
        <v>891</v>
      </c>
      <c r="C267" s="64"/>
    </row>
    <row r="268" spans="1:3" x14ac:dyDescent="0.2">
      <c r="A268">
        <v>267</v>
      </c>
      <c r="B268" t="s">
        <v>892</v>
      </c>
      <c r="C268" s="64"/>
    </row>
    <row r="269" spans="1:3" x14ac:dyDescent="0.2">
      <c r="A269">
        <v>268</v>
      </c>
      <c r="B269" t="s">
        <v>893</v>
      </c>
      <c r="C269" s="64"/>
    </row>
    <row r="270" spans="1:3" x14ac:dyDescent="0.2">
      <c r="A270">
        <v>269</v>
      </c>
      <c r="B270" t="s">
        <v>894</v>
      </c>
      <c r="C270" s="64"/>
    </row>
    <row r="271" spans="1:3" x14ac:dyDescent="0.2">
      <c r="A271">
        <v>270</v>
      </c>
      <c r="B271" t="s">
        <v>895</v>
      </c>
      <c r="C271" s="64"/>
    </row>
    <row r="272" spans="1:3" x14ac:dyDescent="0.2">
      <c r="A272">
        <v>271</v>
      </c>
      <c r="B272" t="s">
        <v>896</v>
      </c>
      <c r="C272" s="64"/>
    </row>
    <row r="273" spans="1:3" x14ac:dyDescent="0.2">
      <c r="A273">
        <v>272</v>
      </c>
      <c r="B273" t="s">
        <v>897</v>
      </c>
      <c r="C273" s="64"/>
    </row>
    <row r="274" spans="1:3" x14ac:dyDescent="0.2">
      <c r="A274">
        <v>273</v>
      </c>
      <c r="B274" t="s">
        <v>898</v>
      </c>
      <c r="C274" s="64"/>
    </row>
    <row r="275" spans="1:3" x14ac:dyDescent="0.2">
      <c r="A275">
        <v>274</v>
      </c>
      <c r="B275" t="s">
        <v>899</v>
      </c>
      <c r="C275" s="64"/>
    </row>
    <row r="276" spans="1:3" x14ac:dyDescent="0.2">
      <c r="A276">
        <v>275</v>
      </c>
      <c r="B276" t="s">
        <v>900</v>
      </c>
      <c r="C276" s="64"/>
    </row>
    <row r="277" spans="1:3" x14ac:dyDescent="0.2">
      <c r="A277">
        <v>276</v>
      </c>
      <c r="B277" t="s">
        <v>901</v>
      </c>
      <c r="C277" s="64"/>
    </row>
    <row r="278" spans="1:3" x14ac:dyDescent="0.2">
      <c r="A278">
        <v>277</v>
      </c>
      <c r="B278" t="s">
        <v>902</v>
      </c>
      <c r="C278" s="64"/>
    </row>
    <row r="279" spans="1:3" x14ac:dyDescent="0.2">
      <c r="A279">
        <v>278</v>
      </c>
      <c r="B279" t="s">
        <v>903</v>
      </c>
      <c r="C279" s="64"/>
    </row>
    <row r="280" spans="1:3" x14ac:dyDescent="0.2">
      <c r="A280">
        <v>279</v>
      </c>
      <c r="B280" t="s">
        <v>904</v>
      </c>
      <c r="C280" s="64"/>
    </row>
    <row r="281" spans="1:3" x14ac:dyDescent="0.2">
      <c r="A281">
        <v>280</v>
      </c>
      <c r="B281" t="s">
        <v>905</v>
      </c>
      <c r="C281" s="64"/>
    </row>
    <row r="282" spans="1:3" x14ac:dyDescent="0.2">
      <c r="A282">
        <v>281</v>
      </c>
      <c r="B282" t="s">
        <v>906</v>
      </c>
      <c r="C282" s="64"/>
    </row>
    <row r="283" spans="1:3" x14ac:dyDescent="0.2">
      <c r="A283">
        <v>282</v>
      </c>
      <c r="B283" t="s">
        <v>907</v>
      </c>
      <c r="C283" s="64"/>
    </row>
    <row r="284" spans="1:3" x14ac:dyDescent="0.2">
      <c r="A284">
        <v>283</v>
      </c>
      <c r="B284" t="s">
        <v>908</v>
      </c>
      <c r="C284" s="64"/>
    </row>
    <row r="285" spans="1:3" x14ac:dyDescent="0.2">
      <c r="A285">
        <v>284</v>
      </c>
      <c r="B285" t="s">
        <v>909</v>
      </c>
      <c r="C285" s="64"/>
    </row>
    <row r="286" spans="1:3" x14ac:dyDescent="0.2">
      <c r="A286">
        <v>285</v>
      </c>
      <c r="B286" t="s">
        <v>910</v>
      </c>
      <c r="C286" s="64"/>
    </row>
    <row r="287" spans="1:3" x14ac:dyDescent="0.2">
      <c r="A287">
        <v>286</v>
      </c>
      <c r="B287" t="s">
        <v>911</v>
      </c>
      <c r="C287" s="64"/>
    </row>
    <row r="288" spans="1:3" x14ac:dyDescent="0.2">
      <c r="A288">
        <v>287</v>
      </c>
      <c r="B288" t="s">
        <v>912</v>
      </c>
      <c r="C288" s="64"/>
    </row>
    <row r="289" spans="1:3" x14ac:dyDescent="0.2">
      <c r="A289">
        <v>288</v>
      </c>
      <c r="B289" t="s">
        <v>913</v>
      </c>
      <c r="C289" s="64"/>
    </row>
    <row r="290" spans="1:3" x14ac:dyDescent="0.2">
      <c r="A290">
        <v>289</v>
      </c>
      <c r="B290" t="s">
        <v>914</v>
      </c>
      <c r="C290" s="64"/>
    </row>
  </sheetData>
  <pageMargins left="0.7" right="0.7" top="0.75" bottom="0.75" header="0.3" footer="0.3"/>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91"/>
  <sheetViews>
    <sheetView workbookViewId="0"/>
  </sheetViews>
  <sheetFormatPr defaultRowHeight="12.75" x14ac:dyDescent="0.2"/>
  <cols>
    <col min="1" max="1" width="10.140625" customWidth="1"/>
  </cols>
  <sheetData>
    <row r="1" spans="1:4" x14ac:dyDescent="0.2">
      <c r="A1" t="s">
        <v>915</v>
      </c>
      <c r="B1" t="s">
        <v>916</v>
      </c>
      <c r="C1" t="s">
        <v>917</v>
      </c>
      <c r="D1" t="s">
        <v>918</v>
      </c>
    </row>
    <row r="2" spans="1:4" x14ac:dyDescent="0.2">
      <c r="A2" t="e">
        <f>ROW(#REF!)</f>
        <v>#REF!</v>
      </c>
      <c r="B2" t="e">
        <f>IF( SUBTOTAL(103,#REF!) &gt; 0, 1, 0)</f>
        <v>#REF!</v>
      </c>
      <c r="C2">
        <v>1</v>
      </c>
      <c r="D2" t="e">
        <f t="shared" ref="D2:D65" si="0">IF($B2=$C2, 0, 1)</f>
        <v>#REF!</v>
      </c>
    </row>
    <row r="3" spans="1:4" x14ac:dyDescent="0.2">
      <c r="A3" t="e">
        <f>ROW(#REF!)</f>
        <v>#REF!</v>
      </c>
      <c r="B3" t="e">
        <f>IF( SUBTOTAL(103,#REF!) &gt; 0, 1, 0)</f>
        <v>#REF!</v>
      </c>
      <c r="C3">
        <v>1</v>
      </c>
      <c r="D3" t="e">
        <f t="shared" si="0"/>
        <v>#REF!</v>
      </c>
    </row>
    <row r="4" spans="1:4" x14ac:dyDescent="0.2">
      <c r="A4" t="e">
        <f>ROW(#REF!)</f>
        <v>#REF!</v>
      </c>
      <c r="B4" t="e">
        <f>IF( SUBTOTAL(103,#REF!) &gt; 0, 1, 0)</f>
        <v>#REF!</v>
      </c>
      <c r="C4">
        <v>1</v>
      </c>
      <c r="D4" t="e">
        <f t="shared" si="0"/>
        <v>#REF!</v>
      </c>
    </row>
    <row r="5" spans="1:4" x14ac:dyDescent="0.2">
      <c r="A5" t="e">
        <f>ROW(#REF!)</f>
        <v>#REF!</v>
      </c>
      <c r="B5" t="e">
        <f>IF( SUBTOTAL(103,#REF!) &gt; 0, 1, 0)</f>
        <v>#REF!</v>
      </c>
      <c r="C5">
        <v>1</v>
      </c>
      <c r="D5" t="e">
        <f t="shared" si="0"/>
        <v>#REF!</v>
      </c>
    </row>
    <row r="6" spans="1:4" x14ac:dyDescent="0.2">
      <c r="A6" t="e">
        <f>ROW(#REF!)</f>
        <v>#REF!</v>
      </c>
      <c r="B6" t="e">
        <f>IF( SUBTOTAL(103,#REF!) &gt; 0, 1, 0)</f>
        <v>#REF!</v>
      </c>
      <c r="C6">
        <v>1</v>
      </c>
      <c r="D6" t="e">
        <f t="shared" si="0"/>
        <v>#REF!</v>
      </c>
    </row>
    <row r="7" spans="1:4" x14ac:dyDescent="0.2">
      <c r="A7" t="e">
        <f>ROW(#REF!)</f>
        <v>#REF!</v>
      </c>
      <c r="B7" t="e">
        <f>IF( SUBTOTAL(103,#REF!) &gt; 0, 1, 0)</f>
        <v>#REF!</v>
      </c>
      <c r="C7">
        <v>1</v>
      </c>
      <c r="D7" t="e">
        <f t="shared" si="0"/>
        <v>#REF!</v>
      </c>
    </row>
    <row r="8" spans="1:4" x14ac:dyDescent="0.2">
      <c r="A8" t="e">
        <f>ROW(#REF!)</f>
        <v>#REF!</v>
      </c>
      <c r="B8" t="e">
        <f>IF( SUBTOTAL(103,#REF!) &gt; 0, 1, 0)</f>
        <v>#REF!</v>
      </c>
      <c r="C8">
        <v>1</v>
      </c>
      <c r="D8" t="e">
        <f t="shared" si="0"/>
        <v>#REF!</v>
      </c>
    </row>
    <row r="9" spans="1:4" x14ac:dyDescent="0.2">
      <c r="A9" t="e">
        <f>ROW(#REF!)</f>
        <v>#REF!</v>
      </c>
      <c r="B9" t="e">
        <f>IF( SUBTOTAL(103,#REF!) &gt; 0, 1, 0)</f>
        <v>#REF!</v>
      </c>
      <c r="C9">
        <v>1</v>
      </c>
      <c r="D9" t="e">
        <f t="shared" si="0"/>
        <v>#REF!</v>
      </c>
    </row>
    <row r="10" spans="1:4" x14ac:dyDescent="0.2">
      <c r="A10" t="e">
        <f>ROW(#REF!)</f>
        <v>#REF!</v>
      </c>
      <c r="B10" t="e">
        <f>IF( SUBTOTAL(103,#REF!) &gt; 0, 1, 0)</f>
        <v>#REF!</v>
      </c>
      <c r="C10">
        <v>1</v>
      </c>
      <c r="D10" t="e">
        <f t="shared" si="0"/>
        <v>#REF!</v>
      </c>
    </row>
    <row r="11" spans="1:4" x14ac:dyDescent="0.2">
      <c r="A11" t="e">
        <f>ROW(#REF!)</f>
        <v>#REF!</v>
      </c>
      <c r="B11" t="e">
        <f>IF( SUBTOTAL(103,#REF!) &gt; 0, 1, 0)</f>
        <v>#REF!</v>
      </c>
      <c r="C11">
        <v>1</v>
      </c>
      <c r="D11" t="e">
        <f t="shared" si="0"/>
        <v>#REF!</v>
      </c>
    </row>
    <row r="12" spans="1:4" x14ac:dyDescent="0.2">
      <c r="A12" t="e">
        <f>ROW(#REF!)</f>
        <v>#REF!</v>
      </c>
      <c r="B12" t="e">
        <f>IF( SUBTOTAL(103,#REF!) &gt; 0, 1, 0)</f>
        <v>#REF!</v>
      </c>
      <c r="C12">
        <v>1</v>
      </c>
      <c r="D12" t="e">
        <f t="shared" si="0"/>
        <v>#REF!</v>
      </c>
    </row>
    <row r="13" spans="1:4" x14ac:dyDescent="0.2">
      <c r="A13" t="e">
        <f>ROW(#REF!)</f>
        <v>#REF!</v>
      </c>
      <c r="B13" t="e">
        <f>IF( SUBTOTAL(103,#REF!) &gt; 0, 1, 0)</f>
        <v>#REF!</v>
      </c>
      <c r="C13">
        <v>1</v>
      </c>
      <c r="D13" t="e">
        <f t="shared" si="0"/>
        <v>#REF!</v>
      </c>
    </row>
    <row r="14" spans="1:4" x14ac:dyDescent="0.2">
      <c r="A14" t="e">
        <f>ROW(#REF!)</f>
        <v>#REF!</v>
      </c>
      <c r="B14" t="e">
        <f>IF( SUBTOTAL(103,#REF!) &gt; 0, 1, 0)</f>
        <v>#REF!</v>
      </c>
      <c r="C14">
        <v>1</v>
      </c>
      <c r="D14" t="e">
        <f t="shared" si="0"/>
        <v>#REF!</v>
      </c>
    </row>
    <row r="15" spans="1:4" x14ac:dyDescent="0.2">
      <c r="A15" t="e">
        <f>ROW(#REF!)</f>
        <v>#REF!</v>
      </c>
      <c r="B15" t="e">
        <f>IF( SUBTOTAL(103,#REF!) &gt; 0, 1, 0)</f>
        <v>#REF!</v>
      </c>
      <c r="C15">
        <v>1</v>
      </c>
      <c r="D15" t="e">
        <f t="shared" si="0"/>
        <v>#REF!</v>
      </c>
    </row>
    <row r="16" spans="1:4" x14ac:dyDescent="0.2">
      <c r="A16" t="e">
        <f>ROW(#REF!)</f>
        <v>#REF!</v>
      </c>
      <c r="B16" t="e">
        <f>IF( SUBTOTAL(103,#REF!) &gt; 0, 1, 0)</f>
        <v>#REF!</v>
      </c>
      <c r="C16">
        <v>1</v>
      </c>
      <c r="D16" t="e">
        <f t="shared" si="0"/>
        <v>#REF!</v>
      </c>
    </row>
    <row r="17" spans="1:4" x14ac:dyDescent="0.2">
      <c r="A17" t="e">
        <f>ROW(#REF!)</f>
        <v>#REF!</v>
      </c>
      <c r="B17" t="e">
        <f>IF( SUBTOTAL(103,#REF!) &gt; 0, 1, 0)</f>
        <v>#REF!</v>
      </c>
      <c r="C17">
        <v>1</v>
      </c>
      <c r="D17" t="e">
        <f t="shared" si="0"/>
        <v>#REF!</v>
      </c>
    </row>
    <row r="18" spans="1:4" x14ac:dyDescent="0.2">
      <c r="A18" t="e">
        <f>ROW(#REF!)</f>
        <v>#REF!</v>
      </c>
      <c r="B18" t="e">
        <f>IF( SUBTOTAL(103,#REF!) &gt; 0, 1, 0)</f>
        <v>#REF!</v>
      </c>
      <c r="C18">
        <v>1</v>
      </c>
      <c r="D18" t="e">
        <f t="shared" si="0"/>
        <v>#REF!</v>
      </c>
    </row>
    <row r="19" spans="1:4" x14ac:dyDescent="0.2">
      <c r="A19" t="e">
        <f>ROW(#REF!)</f>
        <v>#REF!</v>
      </c>
      <c r="B19" t="e">
        <f>IF( SUBTOTAL(103,#REF!) &gt; 0, 1, 0)</f>
        <v>#REF!</v>
      </c>
      <c r="C19">
        <v>1</v>
      </c>
      <c r="D19" t="e">
        <f t="shared" si="0"/>
        <v>#REF!</v>
      </c>
    </row>
    <row r="20" spans="1:4" x14ac:dyDescent="0.2">
      <c r="A20" t="e">
        <f>ROW(#REF!)</f>
        <v>#REF!</v>
      </c>
      <c r="B20" t="e">
        <f>IF( SUBTOTAL(103,#REF!) &gt; 0, 1, 0)</f>
        <v>#REF!</v>
      </c>
      <c r="C20">
        <v>1</v>
      </c>
      <c r="D20" t="e">
        <f t="shared" si="0"/>
        <v>#REF!</v>
      </c>
    </row>
    <row r="21" spans="1:4" x14ac:dyDescent="0.2">
      <c r="A21" t="e">
        <f>ROW(#REF!)</f>
        <v>#REF!</v>
      </c>
      <c r="B21" t="e">
        <f>IF( SUBTOTAL(103,#REF!) &gt; 0, 1, 0)</f>
        <v>#REF!</v>
      </c>
      <c r="C21">
        <v>1</v>
      </c>
      <c r="D21" t="e">
        <f t="shared" si="0"/>
        <v>#REF!</v>
      </c>
    </row>
    <row r="22" spans="1:4" x14ac:dyDescent="0.2">
      <c r="A22" t="e">
        <f>ROW(#REF!)</f>
        <v>#REF!</v>
      </c>
      <c r="B22" t="e">
        <f>IF( SUBTOTAL(103,#REF!) &gt; 0, 1, 0)</f>
        <v>#REF!</v>
      </c>
      <c r="C22">
        <v>1</v>
      </c>
      <c r="D22" t="e">
        <f t="shared" si="0"/>
        <v>#REF!</v>
      </c>
    </row>
    <row r="23" spans="1:4" x14ac:dyDescent="0.2">
      <c r="A23" t="e">
        <f>ROW(#REF!)</f>
        <v>#REF!</v>
      </c>
      <c r="B23" t="e">
        <f>IF( SUBTOTAL(103,#REF!) &gt; 0, 1, 0)</f>
        <v>#REF!</v>
      </c>
      <c r="C23">
        <v>1</v>
      </c>
      <c r="D23" t="e">
        <f t="shared" si="0"/>
        <v>#REF!</v>
      </c>
    </row>
    <row r="24" spans="1:4" x14ac:dyDescent="0.2">
      <c r="A24" t="e">
        <f>ROW(#REF!)</f>
        <v>#REF!</v>
      </c>
      <c r="B24" t="e">
        <f>IF( SUBTOTAL(103,#REF!) &gt; 0, 1, 0)</f>
        <v>#REF!</v>
      </c>
      <c r="C24">
        <v>1</v>
      </c>
      <c r="D24" t="e">
        <f t="shared" si="0"/>
        <v>#REF!</v>
      </c>
    </row>
    <row r="25" spans="1:4" x14ac:dyDescent="0.2">
      <c r="A25" t="e">
        <f>ROW(#REF!)</f>
        <v>#REF!</v>
      </c>
      <c r="B25" t="e">
        <f>IF( SUBTOTAL(103,#REF!) &gt; 0, 1, 0)</f>
        <v>#REF!</v>
      </c>
      <c r="C25">
        <v>1</v>
      </c>
      <c r="D25" t="e">
        <f t="shared" si="0"/>
        <v>#REF!</v>
      </c>
    </row>
    <row r="26" spans="1:4" x14ac:dyDescent="0.2">
      <c r="A26" t="e">
        <f>ROW(#REF!)</f>
        <v>#REF!</v>
      </c>
      <c r="B26" t="e">
        <f>IF( SUBTOTAL(103,#REF!) &gt; 0, 1, 0)</f>
        <v>#REF!</v>
      </c>
      <c r="C26">
        <v>1</v>
      </c>
      <c r="D26" t="e">
        <f t="shared" si="0"/>
        <v>#REF!</v>
      </c>
    </row>
    <row r="27" spans="1:4" x14ac:dyDescent="0.2">
      <c r="A27" t="e">
        <f>ROW(#REF!)</f>
        <v>#REF!</v>
      </c>
      <c r="B27" t="e">
        <f>IF( SUBTOTAL(103,#REF!) &gt; 0, 1, 0)</f>
        <v>#REF!</v>
      </c>
      <c r="C27">
        <v>1</v>
      </c>
      <c r="D27" t="e">
        <f t="shared" si="0"/>
        <v>#REF!</v>
      </c>
    </row>
    <row r="28" spans="1:4" x14ac:dyDescent="0.2">
      <c r="A28" t="e">
        <f>ROW(#REF!)</f>
        <v>#REF!</v>
      </c>
      <c r="B28" t="e">
        <f>IF( SUBTOTAL(103,#REF!) &gt; 0, 1, 0)</f>
        <v>#REF!</v>
      </c>
      <c r="C28">
        <v>1</v>
      </c>
      <c r="D28" t="e">
        <f t="shared" si="0"/>
        <v>#REF!</v>
      </c>
    </row>
    <row r="29" spans="1:4" x14ac:dyDescent="0.2">
      <c r="A29" t="e">
        <f>ROW(#REF!)</f>
        <v>#REF!</v>
      </c>
      <c r="B29" t="e">
        <f>IF( SUBTOTAL(103,#REF!) &gt; 0, 1, 0)</f>
        <v>#REF!</v>
      </c>
      <c r="C29">
        <v>1</v>
      </c>
      <c r="D29" t="e">
        <f t="shared" si="0"/>
        <v>#REF!</v>
      </c>
    </row>
    <row r="30" spans="1:4" x14ac:dyDescent="0.2">
      <c r="A30" t="e">
        <f>ROW(#REF!)</f>
        <v>#REF!</v>
      </c>
      <c r="B30" t="e">
        <f>IF( SUBTOTAL(103,#REF!) &gt; 0, 1, 0)</f>
        <v>#REF!</v>
      </c>
      <c r="C30">
        <v>1</v>
      </c>
      <c r="D30" t="e">
        <f t="shared" si="0"/>
        <v>#REF!</v>
      </c>
    </row>
    <row r="31" spans="1:4" x14ac:dyDescent="0.2">
      <c r="A31" t="e">
        <f>ROW(#REF!)</f>
        <v>#REF!</v>
      </c>
      <c r="B31" t="e">
        <f>IF( SUBTOTAL(103,#REF!) &gt; 0, 1, 0)</f>
        <v>#REF!</v>
      </c>
      <c r="C31">
        <v>1</v>
      </c>
      <c r="D31" t="e">
        <f t="shared" si="0"/>
        <v>#REF!</v>
      </c>
    </row>
    <row r="32" spans="1:4" x14ac:dyDescent="0.2">
      <c r="A32" t="e">
        <f>ROW(#REF!)</f>
        <v>#REF!</v>
      </c>
      <c r="B32" t="e">
        <f>IF( SUBTOTAL(103,#REF!) &gt; 0, 1, 0)</f>
        <v>#REF!</v>
      </c>
      <c r="C32">
        <v>1</v>
      </c>
      <c r="D32" t="e">
        <f t="shared" si="0"/>
        <v>#REF!</v>
      </c>
    </row>
    <row r="33" spans="1:4" x14ac:dyDescent="0.2">
      <c r="A33" t="e">
        <f>ROW(#REF!)</f>
        <v>#REF!</v>
      </c>
      <c r="B33" t="e">
        <f>IF( SUBTOTAL(103,#REF!) &gt; 0, 1, 0)</f>
        <v>#REF!</v>
      </c>
      <c r="C33">
        <v>1</v>
      </c>
      <c r="D33" t="e">
        <f t="shared" si="0"/>
        <v>#REF!</v>
      </c>
    </row>
    <row r="34" spans="1:4" x14ac:dyDescent="0.2">
      <c r="A34" t="e">
        <f>ROW(#REF!)</f>
        <v>#REF!</v>
      </c>
      <c r="B34" t="e">
        <f>IF( SUBTOTAL(103,#REF!) &gt; 0, 1, 0)</f>
        <v>#REF!</v>
      </c>
      <c r="C34">
        <v>1</v>
      </c>
      <c r="D34" t="e">
        <f t="shared" si="0"/>
        <v>#REF!</v>
      </c>
    </row>
    <row r="35" spans="1:4" x14ac:dyDescent="0.2">
      <c r="A35" t="e">
        <f>ROW(#REF!)</f>
        <v>#REF!</v>
      </c>
      <c r="B35" t="e">
        <f>IF( SUBTOTAL(103,#REF!) &gt; 0, 1, 0)</f>
        <v>#REF!</v>
      </c>
      <c r="C35">
        <v>1</v>
      </c>
      <c r="D35" t="e">
        <f t="shared" si="0"/>
        <v>#REF!</v>
      </c>
    </row>
    <row r="36" spans="1:4" x14ac:dyDescent="0.2">
      <c r="A36" t="e">
        <f>ROW(#REF!)</f>
        <v>#REF!</v>
      </c>
      <c r="B36" t="e">
        <f>IF( SUBTOTAL(103,#REF!) &gt; 0, 1, 0)</f>
        <v>#REF!</v>
      </c>
      <c r="C36">
        <v>1</v>
      </c>
      <c r="D36" t="e">
        <f t="shared" si="0"/>
        <v>#REF!</v>
      </c>
    </row>
    <row r="37" spans="1:4" x14ac:dyDescent="0.2">
      <c r="A37" t="e">
        <f>ROW(#REF!)</f>
        <v>#REF!</v>
      </c>
      <c r="B37" t="e">
        <f>IF( SUBTOTAL(103,#REF!) &gt; 0, 1, 0)</f>
        <v>#REF!</v>
      </c>
      <c r="C37">
        <v>1</v>
      </c>
      <c r="D37" t="e">
        <f t="shared" si="0"/>
        <v>#REF!</v>
      </c>
    </row>
    <row r="38" spans="1:4" x14ac:dyDescent="0.2">
      <c r="A38" t="e">
        <f>ROW(#REF!)</f>
        <v>#REF!</v>
      </c>
      <c r="B38" t="e">
        <f>IF( SUBTOTAL(103,#REF!) &gt; 0, 1, 0)</f>
        <v>#REF!</v>
      </c>
      <c r="C38">
        <v>1</v>
      </c>
      <c r="D38" t="e">
        <f t="shared" si="0"/>
        <v>#REF!</v>
      </c>
    </row>
    <row r="39" spans="1:4" x14ac:dyDescent="0.2">
      <c r="A39" t="e">
        <f>ROW(#REF!)</f>
        <v>#REF!</v>
      </c>
      <c r="B39" t="e">
        <f>IF( SUBTOTAL(103,#REF!) &gt; 0, 1, 0)</f>
        <v>#REF!</v>
      </c>
      <c r="C39">
        <v>1</v>
      </c>
      <c r="D39" t="e">
        <f t="shared" si="0"/>
        <v>#REF!</v>
      </c>
    </row>
    <row r="40" spans="1:4" x14ac:dyDescent="0.2">
      <c r="A40" t="e">
        <f>ROW(#REF!)</f>
        <v>#REF!</v>
      </c>
      <c r="B40" t="e">
        <f>IF( SUBTOTAL(103,#REF!) &gt; 0, 1, 0)</f>
        <v>#REF!</v>
      </c>
      <c r="C40">
        <v>1</v>
      </c>
      <c r="D40" t="e">
        <f t="shared" si="0"/>
        <v>#REF!</v>
      </c>
    </row>
    <row r="41" spans="1:4" x14ac:dyDescent="0.2">
      <c r="A41" t="e">
        <f>ROW(#REF!)</f>
        <v>#REF!</v>
      </c>
      <c r="B41" t="e">
        <f>IF( SUBTOTAL(103,#REF!) &gt; 0, 1, 0)</f>
        <v>#REF!</v>
      </c>
      <c r="C41">
        <v>1</v>
      </c>
      <c r="D41" t="e">
        <f t="shared" si="0"/>
        <v>#REF!</v>
      </c>
    </row>
    <row r="42" spans="1:4" x14ac:dyDescent="0.2">
      <c r="A42" t="e">
        <f>ROW(#REF!)</f>
        <v>#REF!</v>
      </c>
      <c r="B42" t="e">
        <f>IF( SUBTOTAL(103,#REF!) &gt; 0, 1, 0)</f>
        <v>#REF!</v>
      </c>
      <c r="C42">
        <v>1</v>
      </c>
      <c r="D42" t="e">
        <f t="shared" si="0"/>
        <v>#REF!</v>
      </c>
    </row>
    <row r="43" spans="1:4" x14ac:dyDescent="0.2">
      <c r="A43" t="e">
        <f>ROW(#REF!)</f>
        <v>#REF!</v>
      </c>
      <c r="B43" t="e">
        <f>IF( SUBTOTAL(103,#REF!) &gt; 0, 1, 0)</f>
        <v>#REF!</v>
      </c>
      <c r="C43">
        <v>1</v>
      </c>
      <c r="D43" t="e">
        <f t="shared" si="0"/>
        <v>#REF!</v>
      </c>
    </row>
    <row r="44" spans="1:4" x14ac:dyDescent="0.2">
      <c r="A44" t="e">
        <f>ROW(#REF!)</f>
        <v>#REF!</v>
      </c>
      <c r="B44" t="e">
        <f>IF( SUBTOTAL(103,#REF!) &gt; 0, 1, 0)</f>
        <v>#REF!</v>
      </c>
      <c r="C44">
        <v>1</v>
      </c>
      <c r="D44" t="e">
        <f t="shared" si="0"/>
        <v>#REF!</v>
      </c>
    </row>
    <row r="45" spans="1:4" x14ac:dyDescent="0.2">
      <c r="A45" t="e">
        <f>ROW(#REF!)</f>
        <v>#REF!</v>
      </c>
      <c r="B45" t="e">
        <f>IF( SUBTOTAL(103,#REF!) &gt; 0, 1, 0)</f>
        <v>#REF!</v>
      </c>
      <c r="C45">
        <v>1</v>
      </c>
      <c r="D45" t="e">
        <f t="shared" si="0"/>
        <v>#REF!</v>
      </c>
    </row>
    <row r="46" spans="1:4" x14ac:dyDescent="0.2">
      <c r="A46" t="e">
        <f>ROW(#REF!)</f>
        <v>#REF!</v>
      </c>
      <c r="B46" t="e">
        <f>IF( SUBTOTAL(103,#REF!) &gt; 0, 1, 0)</f>
        <v>#REF!</v>
      </c>
      <c r="C46">
        <v>1</v>
      </c>
      <c r="D46" t="e">
        <f t="shared" si="0"/>
        <v>#REF!</v>
      </c>
    </row>
    <row r="47" spans="1:4" x14ac:dyDescent="0.2">
      <c r="A47" t="e">
        <f>ROW(#REF!)</f>
        <v>#REF!</v>
      </c>
      <c r="B47" t="e">
        <f>IF( SUBTOTAL(103,#REF!) &gt; 0, 1, 0)</f>
        <v>#REF!</v>
      </c>
      <c r="C47">
        <v>1</v>
      </c>
      <c r="D47" t="e">
        <f t="shared" si="0"/>
        <v>#REF!</v>
      </c>
    </row>
    <row r="48" spans="1:4" x14ac:dyDescent="0.2">
      <c r="A48" t="e">
        <f>ROW(#REF!)</f>
        <v>#REF!</v>
      </c>
      <c r="B48" t="e">
        <f>IF( SUBTOTAL(103,#REF!) &gt; 0, 1, 0)</f>
        <v>#REF!</v>
      </c>
      <c r="C48">
        <v>1</v>
      </c>
      <c r="D48" t="e">
        <f t="shared" si="0"/>
        <v>#REF!</v>
      </c>
    </row>
    <row r="49" spans="1:4" x14ac:dyDescent="0.2">
      <c r="A49" t="e">
        <f>ROW(#REF!)</f>
        <v>#REF!</v>
      </c>
      <c r="B49" t="e">
        <f>IF( SUBTOTAL(103,#REF!) &gt; 0, 1, 0)</f>
        <v>#REF!</v>
      </c>
      <c r="C49">
        <v>1</v>
      </c>
      <c r="D49" t="e">
        <f t="shared" si="0"/>
        <v>#REF!</v>
      </c>
    </row>
    <row r="50" spans="1:4" x14ac:dyDescent="0.2">
      <c r="A50" t="e">
        <f>ROW(#REF!)</f>
        <v>#REF!</v>
      </c>
      <c r="B50" t="e">
        <f>IF( SUBTOTAL(103,#REF!) &gt; 0, 1, 0)</f>
        <v>#REF!</v>
      </c>
      <c r="C50">
        <v>1</v>
      </c>
      <c r="D50" t="e">
        <f t="shared" si="0"/>
        <v>#REF!</v>
      </c>
    </row>
    <row r="51" spans="1:4" x14ac:dyDescent="0.2">
      <c r="A51" t="e">
        <f>ROW(#REF!)</f>
        <v>#REF!</v>
      </c>
      <c r="B51" t="e">
        <f>IF( SUBTOTAL(103,#REF!) &gt; 0, 1, 0)</f>
        <v>#REF!</v>
      </c>
      <c r="C51">
        <v>1</v>
      </c>
      <c r="D51" t="e">
        <f t="shared" si="0"/>
        <v>#REF!</v>
      </c>
    </row>
    <row r="52" spans="1:4" x14ac:dyDescent="0.2">
      <c r="A52" t="e">
        <f>ROW(#REF!)</f>
        <v>#REF!</v>
      </c>
      <c r="B52" t="e">
        <f>IF( SUBTOTAL(103,#REF!) &gt; 0, 1, 0)</f>
        <v>#REF!</v>
      </c>
      <c r="C52">
        <v>1</v>
      </c>
      <c r="D52" t="e">
        <f t="shared" si="0"/>
        <v>#REF!</v>
      </c>
    </row>
    <row r="53" spans="1:4" x14ac:dyDescent="0.2">
      <c r="A53" t="e">
        <f>ROW(#REF!)</f>
        <v>#REF!</v>
      </c>
      <c r="B53" t="e">
        <f>IF( SUBTOTAL(103,#REF!) &gt; 0, 1, 0)</f>
        <v>#REF!</v>
      </c>
      <c r="C53">
        <v>1</v>
      </c>
      <c r="D53" t="e">
        <f t="shared" si="0"/>
        <v>#REF!</v>
      </c>
    </row>
    <row r="54" spans="1:4" x14ac:dyDescent="0.2">
      <c r="A54" t="e">
        <f>ROW(#REF!)</f>
        <v>#REF!</v>
      </c>
      <c r="B54" t="e">
        <f>IF( SUBTOTAL(103,#REF!) &gt; 0, 1, 0)</f>
        <v>#REF!</v>
      </c>
      <c r="C54">
        <v>1</v>
      </c>
      <c r="D54" t="e">
        <f t="shared" si="0"/>
        <v>#REF!</v>
      </c>
    </row>
    <row r="55" spans="1:4" x14ac:dyDescent="0.2">
      <c r="A55" t="e">
        <f>ROW(#REF!)</f>
        <v>#REF!</v>
      </c>
      <c r="B55" t="e">
        <f>IF( SUBTOTAL(103,#REF!) &gt; 0, 1, 0)</f>
        <v>#REF!</v>
      </c>
      <c r="C55">
        <v>1</v>
      </c>
      <c r="D55" t="e">
        <f t="shared" si="0"/>
        <v>#REF!</v>
      </c>
    </row>
    <row r="56" spans="1:4" x14ac:dyDescent="0.2">
      <c r="A56" t="e">
        <f>ROW(#REF!)</f>
        <v>#REF!</v>
      </c>
      <c r="B56" t="e">
        <f>IF( SUBTOTAL(103,#REF!) &gt; 0, 1, 0)</f>
        <v>#REF!</v>
      </c>
      <c r="C56">
        <v>1</v>
      </c>
      <c r="D56" t="e">
        <f t="shared" si="0"/>
        <v>#REF!</v>
      </c>
    </row>
    <row r="57" spans="1:4" x14ac:dyDescent="0.2">
      <c r="A57" t="e">
        <f>ROW(#REF!)</f>
        <v>#REF!</v>
      </c>
      <c r="B57" t="e">
        <f>IF( SUBTOTAL(103,#REF!) &gt; 0, 1, 0)</f>
        <v>#REF!</v>
      </c>
      <c r="C57">
        <v>1</v>
      </c>
      <c r="D57" t="e">
        <f t="shared" si="0"/>
        <v>#REF!</v>
      </c>
    </row>
    <row r="58" spans="1:4" x14ac:dyDescent="0.2">
      <c r="A58" t="e">
        <f>ROW(#REF!)</f>
        <v>#REF!</v>
      </c>
      <c r="B58" t="e">
        <f>IF( SUBTOTAL(103,#REF!) &gt; 0, 1, 0)</f>
        <v>#REF!</v>
      </c>
      <c r="C58">
        <v>1</v>
      </c>
      <c r="D58" t="e">
        <f t="shared" si="0"/>
        <v>#REF!</v>
      </c>
    </row>
    <row r="59" spans="1:4" x14ac:dyDescent="0.2">
      <c r="A59" t="e">
        <f>ROW(#REF!)</f>
        <v>#REF!</v>
      </c>
      <c r="B59" t="e">
        <f>IF( SUBTOTAL(103,#REF!) &gt; 0, 1, 0)</f>
        <v>#REF!</v>
      </c>
      <c r="C59">
        <v>1</v>
      </c>
      <c r="D59" t="e">
        <f t="shared" si="0"/>
        <v>#REF!</v>
      </c>
    </row>
    <row r="60" spans="1:4" x14ac:dyDescent="0.2">
      <c r="A60" t="e">
        <f>ROW(#REF!)</f>
        <v>#REF!</v>
      </c>
      <c r="B60" t="e">
        <f>IF( SUBTOTAL(103,#REF!) &gt; 0, 1, 0)</f>
        <v>#REF!</v>
      </c>
      <c r="C60">
        <v>1</v>
      </c>
      <c r="D60" t="e">
        <f t="shared" si="0"/>
        <v>#REF!</v>
      </c>
    </row>
    <row r="61" spans="1:4" x14ac:dyDescent="0.2">
      <c r="A61" t="e">
        <f>ROW(#REF!)</f>
        <v>#REF!</v>
      </c>
      <c r="B61" t="e">
        <f>IF( SUBTOTAL(103,#REF!) &gt; 0, 1, 0)</f>
        <v>#REF!</v>
      </c>
      <c r="C61">
        <v>1</v>
      </c>
      <c r="D61" t="e">
        <f t="shared" si="0"/>
        <v>#REF!</v>
      </c>
    </row>
    <row r="62" spans="1:4" x14ac:dyDescent="0.2">
      <c r="A62" t="e">
        <f>ROW(#REF!)</f>
        <v>#REF!</v>
      </c>
      <c r="B62" t="e">
        <f>IF( SUBTOTAL(103,#REF!) &gt; 0, 1, 0)</f>
        <v>#REF!</v>
      </c>
      <c r="C62">
        <v>1</v>
      </c>
      <c r="D62" t="e">
        <f t="shared" si="0"/>
        <v>#REF!</v>
      </c>
    </row>
    <row r="63" spans="1:4" x14ac:dyDescent="0.2">
      <c r="A63" t="e">
        <f>ROW(#REF!)</f>
        <v>#REF!</v>
      </c>
      <c r="B63" t="e">
        <f>IF( SUBTOTAL(103,#REF!) &gt; 0, 1, 0)</f>
        <v>#REF!</v>
      </c>
      <c r="C63">
        <v>1</v>
      </c>
      <c r="D63" t="e">
        <f t="shared" si="0"/>
        <v>#REF!</v>
      </c>
    </row>
    <row r="64" spans="1:4" x14ac:dyDescent="0.2">
      <c r="A64" t="e">
        <f>ROW(#REF!)</f>
        <v>#REF!</v>
      </c>
      <c r="B64" t="e">
        <f>IF( SUBTOTAL(103,#REF!) &gt; 0, 1, 0)</f>
        <v>#REF!</v>
      </c>
      <c r="C64">
        <v>1</v>
      </c>
      <c r="D64" t="e">
        <f t="shared" si="0"/>
        <v>#REF!</v>
      </c>
    </row>
    <row r="65" spans="1:4" x14ac:dyDescent="0.2">
      <c r="A65" t="e">
        <f>ROW(#REF!)</f>
        <v>#REF!</v>
      </c>
      <c r="B65" t="e">
        <f>IF( SUBTOTAL(103,#REF!) &gt; 0, 1, 0)</f>
        <v>#REF!</v>
      </c>
      <c r="C65">
        <v>1</v>
      </c>
      <c r="D65" t="e">
        <f t="shared" si="0"/>
        <v>#REF!</v>
      </c>
    </row>
    <row r="66" spans="1:4" x14ac:dyDescent="0.2">
      <c r="A66" t="e">
        <f>ROW(#REF!)</f>
        <v>#REF!</v>
      </c>
      <c r="B66" t="e">
        <f>IF( SUBTOTAL(103,#REF!) &gt; 0, 1, 0)</f>
        <v>#REF!</v>
      </c>
      <c r="C66">
        <v>1</v>
      </c>
      <c r="D66" t="e">
        <f t="shared" ref="D66:D129" si="1">IF($B66=$C66, 0, 1)</f>
        <v>#REF!</v>
      </c>
    </row>
    <row r="67" spans="1:4" x14ac:dyDescent="0.2">
      <c r="A67" t="e">
        <f>ROW(#REF!)</f>
        <v>#REF!</v>
      </c>
      <c r="B67" t="e">
        <f>IF( SUBTOTAL(103,#REF!) &gt; 0, 1, 0)</f>
        <v>#REF!</v>
      </c>
      <c r="C67">
        <v>1</v>
      </c>
      <c r="D67" t="e">
        <f t="shared" si="1"/>
        <v>#REF!</v>
      </c>
    </row>
    <row r="68" spans="1:4" x14ac:dyDescent="0.2">
      <c r="A68" t="e">
        <f>ROW(#REF!)</f>
        <v>#REF!</v>
      </c>
      <c r="B68" t="e">
        <f>IF( SUBTOTAL(103,#REF!) &gt; 0, 1, 0)</f>
        <v>#REF!</v>
      </c>
      <c r="C68">
        <v>1</v>
      </c>
      <c r="D68" t="e">
        <f t="shared" si="1"/>
        <v>#REF!</v>
      </c>
    </row>
    <row r="69" spans="1:4" x14ac:dyDescent="0.2">
      <c r="A69" t="e">
        <f>ROW(#REF!)</f>
        <v>#REF!</v>
      </c>
      <c r="B69" t="e">
        <f>IF( SUBTOTAL(103,#REF!) &gt; 0, 1, 0)</f>
        <v>#REF!</v>
      </c>
      <c r="C69">
        <v>1</v>
      </c>
      <c r="D69" t="e">
        <f t="shared" si="1"/>
        <v>#REF!</v>
      </c>
    </row>
    <row r="70" spans="1:4" x14ac:dyDescent="0.2">
      <c r="A70" t="e">
        <f>ROW(#REF!)</f>
        <v>#REF!</v>
      </c>
      <c r="B70" t="e">
        <f>IF( SUBTOTAL(103,#REF!) &gt; 0, 1, 0)</f>
        <v>#REF!</v>
      </c>
      <c r="C70">
        <v>1</v>
      </c>
      <c r="D70" t="e">
        <f t="shared" si="1"/>
        <v>#REF!</v>
      </c>
    </row>
    <row r="71" spans="1:4" x14ac:dyDescent="0.2">
      <c r="A71" t="e">
        <f>ROW(#REF!)</f>
        <v>#REF!</v>
      </c>
      <c r="B71" t="e">
        <f>IF( SUBTOTAL(103,#REF!) &gt; 0, 1, 0)</f>
        <v>#REF!</v>
      </c>
      <c r="C71">
        <v>1</v>
      </c>
      <c r="D71" t="e">
        <f t="shared" si="1"/>
        <v>#REF!</v>
      </c>
    </row>
    <row r="72" spans="1:4" x14ac:dyDescent="0.2">
      <c r="A72" t="e">
        <f>ROW(#REF!)</f>
        <v>#REF!</v>
      </c>
      <c r="B72" t="e">
        <f>IF( SUBTOTAL(103,#REF!) &gt; 0, 1, 0)</f>
        <v>#REF!</v>
      </c>
      <c r="C72">
        <v>1</v>
      </c>
      <c r="D72" t="e">
        <f t="shared" si="1"/>
        <v>#REF!</v>
      </c>
    </row>
    <row r="73" spans="1:4" x14ac:dyDescent="0.2">
      <c r="A73" t="e">
        <f>ROW(#REF!)</f>
        <v>#REF!</v>
      </c>
      <c r="B73" t="e">
        <f>IF( SUBTOTAL(103,#REF!) &gt; 0, 1, 0)</f>
        <v>#REF!</v>
      </c>
      <c r="C73">
        <v>1</v>
      </c>
      <c r="D73" t="e">
        <f t="shared" si="1"/>
        <v>#REF!</v>
      </c>
    </row>
    <row r="74" spans="1:4" x14ac:dyDescent="0.2">
      <c r="A74" t="e">
        <f>ROW(#REF!)</f>
        <v>#REF!</v>
      </c>
      <c r="B74" t="e">
        <f>IF( SUBTOTAL(103,#REF!) &gt; 0, 1, 0)</f>
        <v>#REF!</v>
      </c>
      <c r="C74">
        <v>1</v>
      </c>
      <c r="D74" t="e">
        <f t="shared" si="1"/>
        <v>#REF!</v>
      </c>
    </row>
    <row r="75" spans="1:4" x14ac:dyDescent="0.2">
      <c r="A75" t="e">
        <f>ROW(#REF!)</f>
        <v>#REF!</v>
      </c>
      <c r="B75" t="e">
        <f>IF( SUBTOTAL(103,#REF!) &gt; 0, 1, 0)</f>
        <v>#REF!</v>
      </c>
      <c r="C75">
        <v>1</v>
      </c>
      <c r="D75" t="e">
        <f t="shared" si="1"/>
        <v>#REF!</v>
      </c>
    </row>
    <row r="76" spans="1:4" x14ac:dyDescent="0.2">
      <c r="A76" t="e">
        <f>ROW(#REF!)</f>
        <v>#REF!</v>
      </c>
      <c r="B76" t="e">
        <f>IF( SUBTOTAL(103,#REF!) &gt; 0, 1, 0)</f>
        <v>#REF!</v>
      </c>
      <c r="C76">
        <v>1</v>
      </c>
      <c r="D76" t="e">
        <f t="shared" si="1"/>
        <v>#REF!</v>
      </c>
    </row>
    <row r="77" spans="1:4" x14ac:dyDescent="0.2">
      <c r="A77" t="e">
        <f>ROW(#REF!)</f>
        <v>#REF!</v>
      </c>
      <c r="B77" t="e">
        <f>IF( SUBTOTAL(103,#REF!) &gt; 0, 1, 0)</f>
        <v>#REF!</v>
      </c>
      <c r="C77">
        <v>1</v>
      </c>
      <c r="D77" t="e">
        <f t="shared" si="1"/>
        <v>#REF!</v>
      </c>
    </row>
    <row r="78" spans="1:4" x14ac:dyDescent="0.2">
      <c r="A78" t="e">
        <f>ROW(#REF!)</f>
        <v>#REF!</v>
      </c>
      <c r="B78" t="e">
        <f>IF( SUBTOTAL(103,#REF!) &gt; 0, 1, 0)</f>
        <v>#REF!</v>
      </c>
      <c r="C78">
        <v>1</v>
      </c>
      <c r="D78" t="e">
        <f t="shared" si="1"/>
        <v>#REF!</v>
      </c>
    </row>
    <row r="79" spans="1:4" x14ac:dyDescent="0.2">
      <c r="A79" t="e">
        <f>ROW(#REF!)</f>
        <v>#REF!</v>
      </c>
      <c r="B79" t="e">
        <f>IF( SUBTOTAL(103,#REF!) &gt; 0, 1, 0)</f>
        <v>#REF!</v>
      </c>
      <c r="C79">
        <v>1</v>
      </c>
      <c r="D79" t="e">
        <f t="shared" si="1"/>
        <v>#REF!</v>
      </c>
    </row>
    <row r="80" spans="1:4" x14ac:dyDescent="0.2">
      <c r="A80" t="e">
        <f>ROW(#REF!)</f>
        <v>#REF!</v>
      </c>
      <c r="B80" t="e">
        <f>IF( SUBTOTAL(103,#REF!) &gt; 0, 1, 0)</f>
        <v>#REF!</v>
      </c>
      <c r="C80">
        <v>1</v>
      </c>
      <c r="D80" t="e">
        <f t="shared" si="1"/>
        <v>#REF!</v>
      </c>
    </row>
    <row r="81" spans="1:4" x14ac:dyDescent="0.2">
      <c r="A81" t="e">
        <f>ROW(#REF!)</f>
        <v>#REF!</v>
      </c>
      <c r="B81" t="e">
        <f>IF( SUBTOTAL(103,#REF!) &gt; 0, 1, 0)</f>
        <v>#REF!</v>
      </c>
      <c r="C81">
        <v>1</v>
      </c>
      <c r="D81" t="e">
        <f t="shared" si="1"/>
        <v>#REF!</v>
      </c>
    </row>
    <row r="82" spans="1:4" x14ac:dyDescent="0.2">
      <c r="A82" t="e">
        <f>ROW(#REF!)</f>
        <v>#REF!</v>
      </c>
      <c r="B82" t="e">
        <f>IF( SUBTOTAL(103,#REF!) &gt; 0, 1, 0)</f>
        <v>#REF!</v>
      </c>
      <c r="C82">
        <v>1</v>
      </c>
      <c r="D82" t="e">
        <f t="shared" si="1"/>
        <v>#REF!</v>
      </c>
    </row>
    <row r="83" spans="1:4" x14ac:dyDescent="0.2">
      <c r="A83" t="e">
        <f>ROW(#REF!)</f>
        <v>#REF!</v>
      </c>
      <c r="B83" t="e">
        <f>IF( SUBTOTAL(103,#REF!) &gt; 0, 1, 0)</f>
        <v>#REF!</v>
      </c>
      <c r="C83">
        <v>1</v>
      </c>
      <c r="D83" t="e">
        <f t="shared" si="1"/>
        <v>#REF!</v>
      </c>
    </row>
    <row r="84" spans="1:4" x14ac:dyDescent="0.2">
      <c r="A84" t="e">
        <f>ROW(#REF!)</f>
        <v>#REF!</v>
      </c>
      <c r="B84" t="e">
        <f>IF( SUBTOTAL(103,#REF!) &gt; 0, 1, 0)</f>
        <v>#REF!</v>
      </c>
      <c r="C84">
        <v>1</v>
      </c>
      <c r="D84" t="e">
        <f t="shared" si="1"/>
        <v>#REF!</v>
      </c>
    </row>
    <row r="85" spans="1:4" x14ac:dyDescent="0.2">
      <c r="A85" t="e">
        <f>ROW(#REF!)</f>
        <v>#REF!</v>
      </c>
      <c r="B85" t="e">
        <f>IF( SUBTOTAL(103,#REF!) &gt; 0, 1, 0)</f>
        <v>#REF!</v>
      </c>
      <c r="C85">
        <v>1</v>
      </c>
      <c r="D85" t="e">
        <f t="shared" si="1"/>
        <v>#REF!</v>
      </c>
    </row>
    <row r="86" spans="1:4" x14ac:dyDescent="0.2">
      <c r="A86" t="e">
        <f>ROW(#REF!)</f>
        <v>#REF!</v>
      </c>
      <c r="B86" t="e">
        <f>IF( SUBTOTAL(103,#REF!) &gt; 0, 1, 0)</f>
        <v>#REF!</v>
      </c>
      <c r="C86">
        <v>1</v>
      </c>
      <c r="D86" t="e">
        <f t="shared" si="1"/>
        <v>#REF!</v>
      </c>
    </row>
    <row r="87" spans="1:4" x14ac:dyDescent="0.2">
      <c r="A87" t="e">
        <f>ROW(#REF!)</f>
        <v>#REF!</v>
      </c>
      <c r="B87" t="e">
        <f>IF( SUBTOTAL(103,#REF!) &gt; 0, 1, 0)</f>
        <v>#REF!</v>
      </c>
      <c r="C87">
        <v>1</v>
      </c>
      <c r="D87" t="e">
        <f t="shared" si="1"/>
        <v>#REF!</v>
      </c>
    </row>
    <row r="88" spans="1:4" x14ac:dyDescent="0.2">
      <c r="A88" t="e">
        <f>ROW(#REF!)</f>
        <v>#REF!</v>
      </c>
      <c r="B88" t="e">
        <f>IF( SUBTOTAL(103,#REF!) &gt; 0, 1, 0)</f>
        <v>#REF!</v>
      </c>
      <c r="C88">
        <v>1</v>
      </c>
      <c r="D88" t="e">
        <f t="shared" si="1"/>
        <v>#REF!</v>
      </c>
    </row>
    <row r="89" spans="1:4" x14ac:dyDescent="0.2">
      <c r="A89" t="e">
        <f>ROW(#REF!)</f>
        <v>#REF!</v>
      </c>
      <c r="B89" t="e">
        <f>IF( SUBTOTAL(103,#REF!) &gt; 0, 1, 0)</f>
        <v>#REF!</v>
      </c>
      <c r="C89">
        <v>1</v>
      </c>
      <c r="D89" t="e">
        <f t="shared" si="1"/>
        <v>#REF!</v>
      </c>
    </row>
    <row r="90" spans="1:4" x14ac:dyDescent="0.2">
      <c r="A90" t="e">
        <f>ROW(#REF!)</f>
        <v>#REF!</v>
      </c>
      <c r="B90" t="e">
        <f>IF( SUBTOTAL(103,#REF!) &gt; 0, 1, 0)</f>
        <v>#REF!</v>
      </c>
      <c r="C90">
        <v>1</v>
      </c>
      <c r="D90" t="e">
        <f t="shared" si="1"/>
        <v>#REF!</v>
      </c>
    </row>
    <row r="91" spans="1:4" x14ac:dyDescent="0.2">
      <c r="A91" t="e">
        <f>ROW(#REF!)</f>
        <v>#REF!</v>
      </c>
      <c r="B91" t="e">
        <f>IF( SUBTOTAL(103,#REF!) &gt; 0, 1, 0)</f>
        <v>#REF!</v>
      </c>
      <c r="C91">
        <v>1</v>
      </c>
      <c r="D91" t="e">
        <f t="shared" si="1"/>
        <v>#REF!</v>
      </c>
    </row>
    <row r="92" spans="1:4" x14ac:dyDescent="0.2">
      <c r="A92" t="e">
        <f>ROW(#REF!)</f>
        <v>#REF!</v>
      </c>
      <c r="B92" t="e">
        <f>IF( SUBTOTAL(103,#REF!) &gt; 0, 1, 0)</f>
        <v>#REF!</v>
      </c>
      <c r="C92">
        <v>1</v>
      </c>
      <c r="D92" t="e">
        <f t="shared" si="1"/>
        <v>#REF!</v>
      </c>
    </row>
    <row r="93" spans="1:4" x14ac:dyDescent="0.2">
      <c r="A93" t="e">
        <f>ROW(#REF!)</f>
        <v>#REF!</v>
      </c>
      <c r="B93" t="e">
        <f>IF( SUBTOTAL(103,#REF!) &gt; 0, 1, 0)</f>
        <v>#REF!</v>
      </c>
      <c r="C93">
        <v>1</v>
      </c>
      <c r="D93" t="e">
        <f t="shared" si="1"/>
        <v>#REF!</v>
      </c>
    </row>
    <row r="94" spans="1:4" x14ac:dyDescent="0.2">
      <c r="A94" t="e">
        <f>ROW(#REF!)</f>
        <v>#REF!</v>
      </c>
      <c r="B94" t="e">
        <f>IF( SUBTOTAL(103,#REF!) &gt; 0, 1, 0)</f>
        <v>#REF!</v>
      </c>
      <c r="C94">
        <v>1</v>
      </c>
      <c r="D94" t="e">
        <f t="shared" si="1"/>
        <v>#REF!</v>
      </c>
    </row>
    <row r="95" spans="1:4" x14ac:dyDescent="0.2">
      <c r="A95" t="e">
        <f>ROW(#REF!)</f>
        <v>#REF!</v>
      </c>
      <c r="B95" t="e">
        <f>IF( SUBTOTAL(103,#REF!) &gt; 0, 1, 0)</f>
        <v>#REF!</v>
      </c>
      <c r="C95">
        <v>1</v>
      </c>
      <c r="D95" t="e">
        <f t="shared" si="1"/>
        <v>#REF!</v>
      </c>
    </row>
    <row r="96" spans="1:4" x14ac:dyDescent="0.2">
      <c r="A96" t="e">
        <f>ROW(#REF!)</f>
        <v>#REF!</v>
      </c>
      <c r="B96" t="e">
        <f>IF( SUBTOTAL(103,#REF!) &gt; 0, 1, 0)</f>
        <v>#REF!</v>
      </c>
      <c r="C96">
        <v>1</v>
      </c>
      <c r="D96" t="e">
        <f t="shared" si="1"/>
        <v>#REF!</v>
      </c>
    </row>
    <row r="97" spans="1:4" x14ac:dyDescent="0.2">
      <c r="A97" t="e">
        <f>ROW(#REF!)</f>
        <v>#REF!</v>
      </c>
      <c r="B97" t="e">
        <f>IF( SUBTOTAL(103,#REF!) &gt; 0, 1, 0)</f>
        <v>#REF!</v>
      </c>
      <c r="C97">
        <v>1</v>
      </c>
      <c r="D97" t="e">
        <f t="shared" si="1"/>
        <v>#REF!</v>
      </c>
    </row>
    <row r="98" spans="1:4" x14ac:dyDescent="0.2">
      <c r="A98" t="e">
        <f>ROW(#REF!)</f>
        <v>#REF!</v>
      </c>
      <c r="B98" t="e">
        <f>IF( SUBTOTAL(103,#REF!) &gt; 0, 1, 0)</f>
        <v>#REF!</v>
      </c>
      <c r="C98">
        <v>1</v>
      </c>
      <c r="D98" t="e">
        <f t="shared" si="1"/>
        <v>#REF!</v>
      </c>
    </row>
    <row r="99" spans="1:4" x14ac:dyDescent="0.2">
      <c r="A99" t="e">
        <f>ROW(#REF!)</f>
        <v>#REF!</v>
      </c>
      <c r="B99" t="e">
        <f>IF( SUBTOTAL(103,#REF!) &gt; 0, 1, 0)</f>
        <v>#REF!</v>
      </c>
      <c r="C99">
        <v>1</v>
      </c>
      <c r="D99" t="e">
        <f t="shared" si="1"/>
        <v>#REF!</v>
      </c>
    </row>
    <row r="100" spans="1:4" x14ac:dyDescent="0.2">
      <c r="A100" t="e">
        <f>ROW(#REF!)</f>
        <v>#REF!</v>
      </c>
      <c r="B100" t="e">
        <f>IF( SUBTOTAL(103,#REF!) &gt; 0, 1, 0)</f>
        <v>#REF!</v>
      </c>
      <c r="C100">
        <v>1</v>
      </c>
      <c r="D100" t="e">
        <f t="shared" si="1"/>
        <v>#REF!</v>
      </c>
    </row>
    <row r="101" spans="1:4" x14ac:dyDescent="0.2">
      <c r="A101" t="e">
        <f>ROW(#REF!)</f>
        <v>#REF!</v>
      </c>
      <c r="B101" t="e">
        <f>IF( SUBTOTAL(103,#REF!) &gt; 0, 1, 0)</f>
        <v>#REF!</v>
      </c>
      <c r="C101">
        <v>1</v>
      </c>
      <c r="D101" t="e">
        <f t="shared" si="1"/>
        <v>#REF!</v>
      </c>
    </row>
    <row r="102" spans="1:4" x14ac:dyDescent="0.2">
      <c r="A102" t="e">
        <f>ROW(#REF!)</f>
        <v>#REF!</v>
      </c>
      <c r="B102" t="e">
        <f>IF( SUBTOTAL(103,#REF!) &gt; 0, 1, 0)</f>
        <v>#REF!</v>
      </c>
      <c r="C102">
        <v>1</v>
      </c>
      <c r="D102" t="e">
        <f t="shared" si="1"/>
        <v>#REF!</v>
      </c>
    </row>
    <row r="103" spans="1:4" x14ac:dyDescent="0.2">
      <c r="A103" t="e">
        <f>ROW(#REF!)</f>
        <v>#REF!</v>
      </c>
      <c r="B103" t="e">
        <f>IF( SUBTOTAL(103,#REF!) &gt; 0, 1, 0)</f>
        <v>#REF!</v>
      </c>
      <c r="C103">
        <v>1</v>
      </c>
      <c r="D103" t="e">
        <f t="shared" si="1"/>
        <v>#REF!</v>
      </c>
    </row>
    <row r="104" spans="1:4" x14ac:dyDescent="0.2">
      <c r="A104" t="e">
        <f>ROW(#REF!)</f>
        <v>#REF!</v>
      </c>
      <c r="B104" t="e">
        <f>IF( SUBTOTAL(103,#REF!) &gt; 0, 1, 0)</f>
        <v>#REF!</v>
      </c>
      <c r="C104">
        <v>1</v>
      </c>
      <c r="D104" t="e">
        <f t="shared" si="1"/>
        <v>#REF!</v>
      </c>
    </row>
    <row r="105" spans="1:4" x14ac:dyDescent="0.2">
      <c r="A105" t="e">
        <f>ROW(#REF!)</f>
        <v>#REF!</v>
      </c>
      <c r="B105" t="e">
        <f>IF( SUBTOTAL(103,#REF!) &gt; 0, 1, 0)</f>
        <v>#REF!</v>
      </c>
      <c r="C105">
        <v>1</v>
      </c>
      <c r="D105" t="e">
        <f t="shared" si="1"/>
        <v>#REF!</v>
      </c>
    </row>
    <row r="106" spans="1:4" x14ac:dyDescent="0.2">
      <c r="A106" t="e">
        <f>ROW(#REF!)</f>
        <v>#REF!</v>
      </c>
      <c r="B106" t="e">
        <f>IF( SUBTOTAL(103,#REF!) &gt; 0, 1, 0)</f>
        <v>#REF!</v>
      </c>
      <c r="C106">
        <v>1</v>
      </c>
      <c r="D106" t="e">
        <f t="shared" si="1"/>
        <v>#REF!</v>
      </c>
    </row>
    <row r="107" spans="1:4" x14ac:dyDescent="0.2">
      <c r="A107" t="e">
        <f>ROW(#REF!)</f>
        <v>#REF!</v>
      </c>
      <c r="B107" t="e">
        <f>IF( SUBTOTAL(103,#REF!) &gt; 0, 1, 0)</f>
        <v>#REF!</v>
      </c>
      <c r="C107">
        <v>1</v>
      </c>
      <c r="D107" t="e">
        <f t="shared" si="1"/>
        <v>#REF!</v>
      </c>
    </row>
    <row r="108" spans="1:4" x14ac:dyDescent="0.2">
      <c r="A108" t="e">
        <f>ROW(#REF!)</f>
        <v>#REF!</v>
      </c>
      <c r="B108" t="e">
        <f>IF( SUBTOTAL(103,#REF!) &gt; 0, 1, 0)</f>
        <v>#REF!</v>
      </c>
      <c r="C108">
        <v>1</v>
      </c>
      <c r="D108" t="e">
        <f t="shared" si="1"/>
        <v>#REF!</v>
      </c>
    </row>
    <row r="109" spans="1:4" x14ac:dyDescent="0.2">
      <c r="A109" t="e">
        <f>ROW(#REF!)</f>
        <v>#REF!</v>
      </c>
      <c r="B109" t="e">
        <f>IF( SUBTOTAL(103,#REF!) &gt; 0, 1, 0)</f>
        <v>#REF!</v>
      </c>
      <c r="C109">
        <v>1</v>
      </c>
      <c r="D109" t="e">
        <f t="shared" si="1"/>
        <v>#REF!</v>
      </c>
    </row>
    <row r="110" spans="1:4" x14ac:dyDescent="0.2">
      <c r="A110" t="e">
        <f>ROW(#REF!)</f>
        <v>#REF!</v>
      </c>
      <c r="B110" t="e">
        <f>IF( SUBTOTAL(103,#REF!) &gt; 0, 1, 0)</f>
        <v>#REF!</v>
      </c>
      <c r="C110">
        <v>1</v>
      </c>
      <c r="D110" t="e">
        <f t="shared" si="1"/>
        <v>#REF!</v>
      </c>
    </row>
    <row r="111" spans="1:4" x14ac:dyDescent="0.2">
      <c r="A111" t="e">
        <f>ROW(#REF!)</f>
        <v>#REF!</v>
      </c>
      <c r="B111" t="e">
        <f>IF( SUBTOTAL(103,#REF!) &gt; 0, 1, 0)</f>
        <v>#REF!</v>
      </c>
      <c r="C111">
        <v>1</v>
      </c>
      <c r="D111" t="e">
        <f t="shared" si="1"/>
        <v>#REF!</v>
      </c>
    </row>
    <row r="112" spans="1:4" x14ac:dyDescent="0.2">
      <c r="A112" t="e">
        <f>ROW(#REF!)</f>
        <v>#REF!</v>
      </c>
      <c r="B112" t="e">
        <f>IF( SUBTOTAL(103,#REF!) &gt; 0, 1, 0)</f>
        <v>#REF!</v>
      </c>
      <c r="C112">
        <v>1</v>
      </c>
      <c r="D112" t="e">
        <f t="shared" si="1"/>
        <v>#REF!</v>
      </c>
    </row>
    <row r="113" spans="1:4" x14ac:dyDescent="0.2">
      <c r="A113" t="e">
        <f>ROW(#REF!)</f>
        <v>#REF!</v>
      </c>
      <c r="B113" t="e">
        <f>IF( SUBTOTAL(103,#REF!) &gt; 0, 1, 0)</f>
        <v>#REF!</v>
      </c>
      <c r="C113">
        <v>1</v>
      </c>
      <c r="D113" t="e">
        <f t="shared" si="1"/>
        <v>#REF!</v>
      </c>
    </row>
    <row r="114" spans="1:4" x14ac:dyDescent="0.2">
      <c r="A114" t="e">
        <f>ROW(#REF!)</f>
        <v>#REF!</v>
      </c>
      <c r="B114" t="e">
        <f>IF( SUBTOTAL(103,#REF!) &gt; 0, 1, 0)</f>
        <v>#REF!</v>
      </c>
      <c r="C114">
        <v>1</v>
      </c>
      <c r="D114" t="e">
        <f t="shared" si="1"/>
        <v>#REF!</v>
      </c>
    </row>
    <row r="115" spans="1:4" x14ac:dyDescent="0.2">
      <c r="A115" t="e">
        <f>ROW(#REF!)</f>
        <v>#REF!</v>
      </c>
      <c r="B115" t="e">
        <f>IF( SUBTOTAL(103,#REF!) &gt; 0, 1, 0)</f>
        <v>#REF!</v>
      </c>
      <c r="C115">
        <v>1</v>
      </c>
      <c r="D115" t="e">
        <f t="shared" si="1"/>
        <v>#REF!</v>
      </c>
    </row>
    <row r="116" spans="1:4" x14ac:dyDescent="0.2">
      <c r="A116" t="e">
        <f>ROW(#REF!)</f>
        <v>#REF!</v>
      </c>
      <c r="B116" t="e">
        <f>IF( SUBTOTAL(103,#REF!) &gt; 0, 1, 0)</f>
        <v>#REF!</v>
      </c>
      <c r="C116">
        <v>1</v>
      </c>
      <c r="D116" t="e">
        <f t="shared" si="1"/>
        <v>#REF!</v>
      </c>
    </row>
    <row r="117" spans="1:4" x14ac:dyDescent="0.2">
      <c r="A117" t="e">
        <f>ROW(#REF!)</f>
        <v>#REF!</v>
      </c>
      <c r="B117" t="e">
        <f>IF( SUBTOTAL(103,#REF!) &gt; 0, 1, 0)</f>
        <v>#REF!</v>
      </c>
      <c r="C117">
        <v>1</v>
      </c>
      <c r="D117" t="e">
        <f t="shared" si="1"/>
        <v>#REF!</v>
      </c>
    </row>
    <row r="118" spans="1:4" x14ac:dyDescent="0.2">
      <c r="A118" t="e">
        <f>ROW(#REF!)</f>
        <v>#REF!</v>
      </c>
      <c r="B118" t="e">
        <f>IF( SUBTOTAL(103,#REF!) &gt; 0, 1, 0)</f>
        <v>#REF!</v>
      </c>
      <c r="C118">
        <v>1</v>
      </c>
      <c r="D118" t="e">
        <f t="shared" si="1"/>
        <v>#REF!</v>
      </c>
    </row>
    <row r="119" spans="1:4" x14ac:dyDescent="0.2">
      <c r="A119" t="e">
        <f>ROW(#REF!)</f>
        <v>#REF!</v>
      </c>
      <c r="B119" t="e">
        <f>IF( SUBTOTAL(103,#REF!) &gt; 0, 1, 0)</f>
        <v>#REF!</v>
      </c>
      <c r="C119">
        <v>1</v>
      </c>
      <c r="D119" t="e">
        <f t="shared" si="1"/>
        <v>#REF!</v>
      </c>
    </row>
    <row r="120" spans="1:4" x14ac:dyDescent="0.2">
      <c r="A120" t="e">
        <f>ROW(#REF!)</f>
        <v>#REF!</v>
      </c>
      <c r="B120" t="e">
        <f>IF( SUBTOTAL(103,#REF!) &gt; 0, 1, 0)</f>
        <v>#REF!</v>
      </c>
      <c r="C120">
        <v>1</v>
      </c>
      <c r="D120" t="e">
        <f t="shared" si="1"/>
        <v>#REF!</v>
      </c>
    </row>
    <row r="121" spans="1:4" x14ac:dyDescent="0.2">
      <c r="A121" t="e">
        <f>ROW(#REF!)</f>
        <v>#REF!</v>
      </c>
      <c r="B121" t="e">
        <f>IF( SUBTOTAL(103,#REF!) &gt; 0, 1, 0)</f>
        <v>#REF!</v>
      </c>
      <c r="C121">
        <v>1</v>
      </c>
      <c r="D121" t="e">
        <f t="shared" si="1"/>
        <v>#REF!</v>
      </c>
    </row>
    <row r="122" spans="1:4" x14ac:dyDescent="0.2">
      <c r="A122" t="e">
        <f>ROW(#REF!)</f>
        <v>#REF!</v>
      </c>
      <c r="B122" t="e">
        <f>IF( SUBTOTAL(103,#REF!) &gt; 0, 1, 0)</f>
        <v>#REF!</v>
      </c>
      <c r="C122">
        <v>1</v>
      </c>
      <c r="D122" t="e">
        <f t="shared" si="1"/>
        <v>#REF!</v>
      </c>
    </row>
    <row r="123" spans="1:4" x14ac:dyDescent="0.2">
      <c r="A123" t="e">
        <f>ROW(#REF!)</f>
        <v>#REF!</v>
      </c>
      <c r="B123" t="e">
        <f>IF( SUBTOTAL(103,#REF!) &gt; 0, 1, 0)</f>
        <v>#REF!</v>
      </c>
      <c r="C123">
        <v>1</v>
      </c>
      <c r="D123" t="e">
        <f t="shared" si="1"/>
        <v>#REF!</v>
      </c>
    </row>
    <row r="124" spans="1:4" x14ac:dyDescent="0.2">
      <c r="A124" t="e">
        <f>ROW(#REF!)</f>
        <v>#REF!</v>
      </c>
      <c r="B124" t="e">
        <f>IF( SUBTOTAL(103,#REF!) &gt; 0, 1, 0)</f>
        <v>#REF!</v>
      </c>
      <c r="C124">
        <v>1</v>
      </c>
      <c r="D124" t="e">
        <f t="shared" si="1"/>
        <v>#REF!</v>
      </c>
    </row>
    <row r="125" spans="1:4" x14ac:dyDescent="0.2">
      <c r="A125" t="e">
        <f>ROW(#REF!)</f>
        <v>#REF!</v>
      </c>
      <c r="B125" t="e">
        <f>IF( SUBTOTAL(103,#REF!) &gt; 0, 1, 0)</f>
        <v>#REF!</v>
      </c>
      <c r="C125">
        <v>1</v>
      </c>
      <c r="D125" t="e">
        <f t="shared" si="1"/>
        <v>#REF!</v>
      </c>
    </row>
    <row r="126" spans="1:4" x14ac:dyDescent="0.2">
      <c r="A126" t="e">
        <f>ROW(#REF!)</f>
        <v>#REF!</v>
      </c>
      <c r="B126" t="e">
        <f>IF( SUBTOTAL(103,#REF!) &gt; 0, 1, 0)</f>
        <v>#REF!</v>
      </c>
      <c r="C126">
        <v>1</v>
      </c>
      <c r="D126" t="e">
        <f t="shared" si="1"/>
        <v>#REF!</v>
      </c>
    </row>
    <row r="127" spans="1:4" x14ac:dyDescent="0.2">
      <c r="A127" t="e">
        <f>ROW(#REF!)</f>
        <v>#REF!</v>
      </c>
      <c r="B127" t="e">
        <f>IF( SUBTOTAL(103,#REF!) &gt; 0, 1, 0)</f>
        <v>#REF!</v>
      </c>
      <c r="C127">
        <v>1</v>
      </c>
      <c r="D127" t="e">
        <f t="shared" si="1"/>
        <v>#REF!</v>
      </c>
    </row>
    <row r="128" spans="1:4" x14ac:dyDescent="0.2">
      <c r="A128" t="e">
        <f>ROW(#REF!)</f>
        <v>#REF!</v>
      </c>
      <c r="B128" t="e">
        <f>IF( SUBTOTAL(103,#REF!) &gt; 0, 1, 0)</f>
        <v>#REF!</v>
      </c>
      <c r="C128">
        <v>1</v>
      </c>
      <c r="D128" t="e">
        <f t="shared" si="1"/>
        <v>#REF!</v>
      </c>
    </row>
    <row r="129" spans="1:4" x14ac:dyDescent="0.2">
      <c r="A129" t="e">
        <f>ROW(#REF!)</f>
        <v>#REF!</v>
      </c>
      <c r="B129" t="e">
        <f>IF( SUBTOTAL(103,#REF!) &gt; 0, 1, 0)</f>
        <v>#REF!</v>
      </c>
      <c r="C129">
        <v>1</v>
      </c>
      <c r="D129" t="e">
        <f t="shared" si="1"/>
        <v>#REF!</v>
      </c>
    </row>
    <row r="130" spans="1:4" x14ac:dyDescent="0.2">
      <c r="A130" t="e">
        <f>ROW(#REF!)</f>
        <v>#REF!</v>
      </c>
      <c r="B130" t="e">
        <f>IF( SUBTOTAL(103,#REF!) &gt; 0, 1, 0)</f>
        <v>#REF!</v>
      </c>
      <c r="C130">
        <v>1</v>
      </c>
      <c r="D130" t="e">
        <f t="shared" ref="D130:D193" si="2">IF($B130=$C130, 0, 1)</f>
        <v>#REF!</v>
      </c>
    </row>
    <row r="131" spans="1:4" x14ac:dyDescent="0.2">
      <c r="A131" t="e">
        <f>ROW(#REF!)</f>
        <v>#REF!</v>
      </c>
      <c r="B131" t="e">
        <f>IF( SUBTOTAL(103,#REF!) &gt; 0, 1, 0)</f>
        <v>#REF!</v>
      </c>
      <c r="C131">
        <v>1</v>
      </c>
      <c r="D131" t="e">
        <f t="shared" si="2"/>
        <v>#REF!</v>
      </c>
    </row>
    <row r="132" spans="1:4" x14ac:dyDescent="0.2">
      <c r="A132" t="e">
        <f>ROW(#REF!)</f>
        <v>#REF!</v>
      </c>
      <c r="B132" t="e">
        <f>IF( SUBTOTAL(103,#REF!) &gt; 0, 1, 0)</f>
        <v>#REF!</v>
      </c>
      <c r="C132">
        <v>1</v>
      </c>
      <c r="D132" t="e">
        <f t="shared" si="2"/>
        <v>#REF!</v>
      </c>
    </row>
    <row r="133" spans="1:4" x14ac:dyDescent="0.2">
      <c r="A133" t="e">
        <f>ROW(#REF!)</f>
        <v>#REF!</v>
      </c>
      <c r="B133" t="e">
        <f>IF( SUBTOTAL(103,#REF!) &gt; 0, 1, 0)</f>
        <v>#REF!</v>
      </c>
      <c r="C133">
        <v>1</v>
      </c>
      <c r="D133" t="e">
        <f t="shared" si="2"/>
        <v>#REF!</v>
      </c>
    </row>
    <row r="134" spans="1:4" x14ac:dyDescent="0.2">
      <c r="A134" t="e">
        <f>ROW(#REF!)</f>
        <v>#REF!</v>
      </c>
      <c r="B134" t="e">
        <f>IF( SUBTOTAL(103,#REF!) &gt; 0, 1, 0)</f>
        <v>#REF!</v>
      </c>
      <c r="C134">
        <v>1</v>
      </c>
      <c r="D134" t="e">
        <f t="shared" si="2"/>
        <v>#REF!</v>
      </c>
    </row>
    <row r="135" spans="1:4" x14ac:dyDescent="0.2">
      <c r="A135" t="e">
        <f>ROW(#REF!)</f>
        <v>#REF!</v>
      </c>
      <c r="B135" t="e">
        <f>IF( SUBTOTAL(103,#REF!) &gt; 0, 1, 0)</f>
        <v>#REF!</v>
      </c>
      <c r="C135">
        <v>1</v>
      </c>
      <c r="D135" t="e">
        <f t="shared" si="2"/>
        <v>#REF!</v>
      </c>
    </row>
    <row r="136" spans="1:4" x14ac:dyDescent="0.2">
      <c r="A136" t="e">
        <f>ROW(#REF!)</f>
        <v>#REF!</v>
      </c>
      <c r="B136" t="e">
        <f>IF( SUBTOTAL(103,#REF!) &gt; 0, 1, 0)</f>
        <v>#REF!</v>
      </c>
      <c r="C136">
        <v>1</v>
      </c>
      <c r="D136" t="e">
        <f t="shared" si="2"/>
        <v>#REF!</v>
      </c>
    </row>
    <row r="137" spans="1:4" x14ac:dyDescent="0.2">
      <c r="A137" t="e">
        <f>ROW(#REF!)</f>
        <v>#REF!</v>
      </c>
      <c r="B137" t="e">
        <f>IF( SUBTOTAL(103,#REF!) &gt; 0, 1, 0)</f>
        <v>#REF!</v>
      </c>
      <c r="C137">
        <v>1</v>
      </c>
      <c r="D137" t="e">
        <f t="shared" si="2"/>
        <v>#REF!</v>
      </c>
    </row>
    <row r="138" spans="1:4" x14ac:dyDescent="0.2">
      <c r="A138" t="e">
        <f>ROW(#REF!)</f>
        <v>#REF!</v>
      </c>
      <c r="B138" t="e">
        <f>IF( SUBTOTAL(103,#REF!) &gt; 0, 1, 0)</f>
        <v>#REF!</v>
      </c>
      <c r="C138">
        <v>1</v>
      </c>
      <c r="D138" t="e">
        <f t="shared" si="2"/>
        <v>#REF!</v>
      </c>
    </row>
    <row r="139" spans="1:4" x14ac:dyDescent="0.2">
      <c r="A139" t="e">
        <f>ROW(#REF!)</f>
        <v>#REF!</v>
      </c>
      <c r="B139" t="e">
        <f>IF( SUBTOTAL(103,#REF!) &gt; 0, 1, 0)</f>
        <v>#REF!</v>
      </c>
      <c r="C139">
        <v>1</v>
      </c>
      <c r="D139" t="e">
        <f t="shared" si="2"/>
        <v>#REF!</v>
      </c>
    </row>
    <row r="140" spans="1:4" x14ac:dyDescent="0.2">
      <c r="A140" t="e">
        <f>ROW(#REF!)</f>
        <v>#REF!</v>
      </c>
      <c r="B140" t="e">
        <f>IF( SUBTOTAL(103,#REF!) &gt; 0, 1, 0)</f>
        <v>#REF!</v>
      </c>
      <c r="C140">
        <v>1</v>
      </c>
      <c r="D140" t="e">
        <f t="shared" si="2"/>
        <v>#REF!</v>
      </c>
    </row>
    <row r="141" spans="1:4" x14ac:dyDescent="0.2">
      <c r="A141" t="e">
        <f>ROW(#REF!)</f>
        <v>#REF!</v>
      </c>
      <c r="B141" t="e">
        <f>IF( SUBTOTAL(103,#REF!) &gt; 0, 1, 0)</f>
        <v>#REF!</v>
      </c>
      <c r="C141">
        <v>1</v>
      </c>
      <c r="D141" t="e">
        <f t="shared" si="2"/>
        <v>#REF!</v>
      </c>
    </row>
    <row r="142" spans="1:4" x14ac:dyDescent="0.2">
      <c r="A142" t="e">
        <f>ROW(#REF!)</f>
        <v>#REF!</v>
      </c>
      <c r="B142" t="e">
        <f>IF( SUBTOTAL(103,#REF!) &gt; 0, 1, 0)</f>
        <v>#REF!</v>
      </c>
      <c r="C142">
        <v>1</v>
      </c>
      <c r="D142" t="e">
        <f t="shared" si="2"/>
        <v>#REF!</v>
      </c>
    </row>
    <row r="143" spans="1:4" x14ac:dyDescent="0.2">
      <c r="A143" t="e">
        <f>ROW(#REF!)</f>
        <v>#REF!</v>
      </c>
      <c r="B143" t="e">
        <f>IF( SUBTOTAL(103,#REF!) &gt; 0, 1, 0)</f>
        <v>#REF!</v>
      </c>
      <c r="C143">
        <v>1</v>
      </c>
      <c r="D143" t="e">
        <f t="shared" si="2"/>
        <v>#REF!</v>
      </c>
    </row>
    <row r="144" spans="1:4" x14ac:dyDescent="0.2">
      <c r="A144" t="e">
        <f>ROW(#REF!)</f>
        <v>#REF!</v>
      </c>
      <c r="B144" t="e">
        <f>IF( SUBTOTAL(103,#REF!) &gt; 0, 1, 0)</f>
        <v>#REF!</v>
      </c>
      <c r="C144">
        <v>1</v>
      </c>
      <c r="D144" t="e">
        <f t="shared" si="2"/>
        <v>#REF!</v>
      </c>
    </row>
    <row r="145" spans="1:4" x14ac:dyDescent="0.2">
      <c r="A145" t="e">
        <f>ROW(#REF!)</f>
        <v>#REF!</v>
      </c>
      <c r="B145" t="e">
        <f>IF( SUBTOTAL(103,#REF!) &gt; 0, 1, 0)</f>
        <v>#REF!</v>
      </c>
      <c r="C145">
        <v>1</v>
      </c>
      <c r="D145" t="e">
        <f t="shared" si="2"/>
        <v>#REF!</v>
      </c>
    </row>
    <row r="146" spans="1:4" x14ac:dyDescent="0.2">
      <c r="A146" t="e">
        <f>ROW(#REF!)</f>
        <v>#REF!</v>
      </c>
      <c r="B146" t="e">
        <f>IF( SUBTOTAL(103,#REF!) &gt; 0, 1, 0)</f>
        <v>#REF!</v>
      </c>
      <c r="C146">
        <v>1</v>
      </c>
      <c r="D146" t="e">
        <f t="shared" si="2"/>
        <v>#REF!</v>
      </c>
    </row>
    <row r="147" spans="1:4" x14ac:dyDescent="0.2">
      <c r="A147" t="e">
        <f>ROW(#REF!)</f>
        <v>#REF!</v>
      </c>
      <c r="B147" t="e">
        <f>IF( SUBTOTAL(103,#REF!) &gt; 0, 1, 0)</f>
        <v>#REF!</v>
      </c>
      <c r="C147">
        <v>1</v>
      </c>
      <c r="D147" t="e">
        <f t="shared" si="2"/>
        <v>#REF!</v>
      </c>
    </row>
    <row r="148" spans="1:4" x14ac:dyDescent="0.2">
      <c r="A148" t="e">
        <f>ROW(#REF!)</f>
        <v>#REF!</v>
      </c>
      <c r="B148" t="e">
        <f>IF( SUBTOTAL(103,#REF!) &gt; 0, 1, 0)</f>
        <v>#REF!</v>
      </c>
      <c r="C148">
        <v>1</v>
      </c>
      <c r="D148" t="e">
        <f t="shared" si="2"/>
        <v>#REF!</v>
      </c>
    </row>
    <row r="149" spans="1:4" x14ac:dyDescent="0.2">
      <c r="A149" t="e">
        <f>ROW(#REF!)</f>
        <v>#REF!</v>
      </c>
      <c r="B149" t="e">
        <f>IF( SUBTOTAL(103,#REF!) &gt; 0, 1, 0)</f>
        <v>#REF!</v>
      </c>
      <c r="C149">
        <v>1</v>
      </c>
      <c r="D149" t="e">
        <f t="shared" si="2"/>
        <v>#REF!</v>
      </c>
    </row>
    <row r="150" spans="1:4" x14ac:dyDescent="0.2">
      <c r="A150" t="e">
        <f>ROW(#REF!)</f>
        <v>#REF!</v>
      </c>
      <c r="B150" t="e">
        <f>IF( SUBTOTAL(103,#REF!) &gt; 0, 1, 0)</f>
        <v>#REF!</v>
      </c>
      <c r="C150">
        <v>1</v>
      </c>
      <c r="D150" t="e">
        <f t="shared" si="2"/>
        <v>#REF!</v>
      </c>
    </row>
    <row r="151" spans="1:4" x14ac:dyDescent="0.2">
      <c r="A151" t="e">
        <f>ROW(#REF!)</f>
        <v>#REF!</v>
      </c>
      <c r="B151" t="e">
        <f>IF( SUBTOTAL(103,#REF!) &gt; 0, 1, 0)</f>
        <v>#REF!</v>
      </c>
      <c r="C151">
        <v>1</v>
      </c>
      <c r="D151" t="e">
        <f t="shared" si="2"/>
        <v>#REF!</v>
      </c>
    </row>
    <row r="152" spans="1:4" x14ac:dyDescent="0.2">
      <c r="A152" t="e">
        <f>ROW(#REF!)</f>
        <v>#REF!</v>
      </c>
      <c r="B152" t="e">
        <f>IF( SUBTOTAL(103,#REF!) &gt; 0, 1, 0)</f>
        <v>#REF!</v>
      </c>
      <c r="C152">
        <v>1</v>
      </c>
      <c r="D152" t="e">
        <f t="shared" si="2"/>
        <v>#REF!</v>
      </c>
    </row>
    <row r="153" spans="1:4" x14ac:dyDescent="0.2">
      <c r="A153" t="e">
        <f>ROW(#REF!)</f>
        <v>#REF!</v>
      </c>
      <c r="B153" t="e">
        <f>IF( SUBTOTAL(103,#REF!) &gt; 0, 1, 0)</f>
        <v>#REF!</v>
      </c>
      <c r="C153">
        <v>1</v>
      </c>
      <c r="D153" t="e">
        <f t="shared" si="2"/>
        <v>#REF!</v>
      </c>
    </row>
    <row r="154" spans="1:4" x14ac:dyDescent="0.2">
      <c r="A154" t="e">
        <f>ROW(#REF!)</f>
        <v>#REF!</v>
      </c>
      <c r="B154" t="e">
        <f>IF( SUBTOTAL(103,#REF!) &gt; 0, 1, 0)</f>
        <v>#REF!</v>
      </c>
      <c r="C154">
        <v>1</v>
      </c>
      <c r="D154" t="e">
        <f t="shared" si="2"/>
        <v>#REF!</v>
      </c>
    </row>
    <row r="155" spans="1:4" x14ac:dyDescent="0.2">
      <c r="A155" t="e">
        <f>ROW(#REF!)</f>
        <v>#REF!</v>
      </c>
      <c r="B155" t="e">
        <f>IF( SUBTOTAL(103,#REF!) &gt; 0, 1, 0)</f>
        <v>#REF!</v>
      </c>
      <c r="C155">
        <v>1</v>
      </c>
      <c r="D155" t="e">
        <f t="shared" si="2"/>
        <v>#REF!</v>
      </c>
    </row>
    <row r="156" spans="1:4" x14ac:dyDescent="0.2">
      <c r="A156" t="e">
        <f>ROW(#REF!)</f>
        <v>#REF!</v>
      </c>
      <c r="B156" t="e">
        <f>IF( SUBTOTAL(103,#REF!) &gt; 0, 1, 0)</f>
        <v>#REF!</v>
      </c>
      <c r="C156">
        <v>1</v>
      </c>
      <c r="D156" t="e">
        <f t="shared" si="2"/>
        <v>#REF!</v>
      </c>
    </row>
    <row r="157" spans="1:4" x14ac:dyDescent="0.2">
      <c r="A157" t="e">
        <f>ROW(#REF!)</f>
        <v>#REF!</v>
      </c>
      <c r="B157" t="e">
        <f>IF( SUBTOTAL(103,#REF!) &gt; 0, 1, 0)</f>
        <v>#REF!</v>
      </c>
      <c r="C157">
        <v>1</v>
      </c>
      <c r="D157" t="e">
        <f t="shared" si="2"/>
        <v>#REF!</v>
      </c>
    </row>
    <row r="158" spans="1:4" x14ac:dyDescent="0.2">
      <c r="A158" t="e">
        <f>ROW(#REF!)</f>
        <v>#REF!</v>
      </c>
      <c r="B158" t="e">
        <f>IF( SUBTOTAL(103,#REF!) &gt; 0, 1, 0)</f>
        <v>#REF!</v>
      </c>
      <c r="C158">
        <v>1</v>
      </c>
      <c r="D158" t="e">
        <f t="shared" si="2"/>
        <v>#REF!</v>
      </c>
    </row>
    <row r="159" spans="1:4" x14ac:dyDescent="0.2">
      <c r="A159" t="e">
        <f>ROW(#REF!)</f>
        <v>#REF!</v>
      </c>
      <c r="B159" t="e">
        <f>IF( SUBTOTAL(103,#REF!) &gt; 0, 1, 0)</f>
        <v>#REF!</v>
      </c>
      <c r="C159">
        <v>1</v>
      </c>
      <c r="D159" t="e">
        <f t="shared" si="2"/>
        <v>#REF!</v>
      </c>
    </row>
    <row r="160" spans="1:4" x14ac:dyDescent="0.2">
      <c r="A160" t="e">
        <f>ROW(#REF!)</f>
        <v>#REF!</v>
      </c>
      <c r="B160" t="e">
        <f>IF( SUBTOTAL(103,#REF!) &gt; 0, 1, 0)</f>
        <v>#REF!</v>
      </c>
      <c r="C160">
        <v>1</v>
      </c>
      <c r="D160" t="e">
        <f t="shared" si="2"/>
        <v>#REF!</v>
      </c>
    </row>
    <row r="161" spans="1:4" x14ac:dyDescent="0.2">
      <c r="A161" t="e">
        <f>ROW(#REF!)</f>
        <v>#REF!</v>
      </c>
      <c r="B161" t="e">
        <f>IF( SUBTOTAL(103,#REF!) &gt; 0, 1, 0)</f>
        <v>#REF!</v>
      </c>
      <c r="C161">
        <v>1</v>
      </c>
      <c r="D161" t="e">
        <f t="shared" si="2"/>
        <v>#REF!</v>
      </c>
    </row>
    <row r="162" spans="1:4" x14ac:dyDescent="0.2">
      <c r="A162" t="e">
        <f>ROW(#REF!)</f>
        <v>#REF!</v>
      </c>
      <c r="B162" t="e">
        <f>IF( SUBTOTAL(103,#REF!) &gt; 0, 1, 0)</f>
        <v>#REF!</v>
      </c>
      <c r="C162">
        <v>1</v>
      </c>
      <c r="D162" t="e">
        <f t="shared" si="2"/>
        <v>#REF!</v>
      </c>
    </row>
    <row r="163" spans="1:4" x14ac:dyDescent="0.2">
      <c r="A163" t="e">
        <f>ROW(#REF!)</f>
        <v>#REF!</v>
      </c>
      <c r="B163" t="e">
        <f>IF( SUBTOTAL(103,#REF!) &gt; 0, 1, 0)</f>
        <v>#REF!</v>
      </c>
      <c r="C163">
        <v>1</v>
      </c>
      <c r="D163" t="e">
        <f t="shared" si="2"/>
        <v>#REF!</v>
      </c>
    </row>
    <row r="164" spans="1:4" x14ac:dyDescent="0.2">
      <c r="A164" t="e">
        <f>ROW(#REF!)</f>
        <v>#REF!</v>
      </c>
      <c r="B164" t="e">
        <f>IF( SUBTOTAL(103,#REF!) &gt; 0, 1, 0)</f>
        <v>#REF!</v>
      </c>
      <c r="C164">
        <v>1</v>
      </c>
      <c r="D164" t="e">
        <f t="shared" si="2"/>
        <v>#REF!</v>
      </c>
    </row>
    <row r="165" spans="1:4" x14ac:dyDescent="0.2">
      <c r="A165" t="e">
        <f>ROW(#REF!)</f>
        <v>#REF!</v>
      </c>
      <c r="B165" t="e">
        <f>IF( SUBTOTAL(103,#REF!) &gt; 0, 1, 0)</f>
        <v>#REF!</v>
      </c>
      <c r="C165">
        <v>1</v>
      </c>
      <c r="D165" t="e">
        <f t="shared" si="2"/>
        <v>#REF!</v>
      </c>
    </row>
    <row r="166" spans="1:4" x14ac:dyDescent="0.2">
      <c r="A166" t="e">
        <f>ROW(#REF!)</f>
        <v>#REF!</v>
      </c>
      <c r="B166" t="e">
        <f>IF( SUBTOTAL(103,#REF!) &gt; 0, 1, 0)</f>
        <v>#REF!</v>
      </c>
      <c r="C166">
        <v>1</v>
      </c>
      <c r="D166" t="e">
        <f t="shared" si="2"/>
        <v>#REF!</v>
      </c>
    </row>
    <row r="167" spans="1:4" x14ac:dyDescent="0.2">
      <c r="A167" t="e">
        <f>ROW(#REF!)</f>
        <v>#REF!</v>
      </c>
      <c r="B167" t="e">
        <f>IF( SUBTOTAL(103,#REF!) &gt; 0, 1, 0)</f>
        <v>#REF!</v>
      </c>
      <c r="C167">
        <v>1</v>
      </c>
      <c r="D167" t="e">
        <f t="shared" si="2"/>
        <v>#REF!</v>
      </c>
    </row>
    <row r="168" spans="1:4" x14ac:dyDescent="0.2">
      <c r="A168" t="e">
        <f>ROW(#REF!)</f>
        <v>#REF!</v>
      </c>
      <c r="B168" t="e">
        <f>IF( SUBTOTAL(103,#REF!) &gt; 0, 1, 0)</f>
        <v>#REF!</v>
      </c>
      <c r="C168">
        <v>1</v>
      </c>
      <c r="D168" t="e">
        <f t="shared" si="2"/>
        <v>#REF!</v>
      </c>
    </row>
    <row r="169" spans="1:4" x14ac:dyDescent="0.2">
      <c r="A169" t="e">
        <f>ROW(#REF!)</f>
        <v>#REF!</v>
      </c>
      <c r="B169" t="e">
        <f>IF( SUBTOTAL(103,#REF!) &gt; 0, 1, 0)</f>
        <v>#REF!</v>
      </c>
      <c r="C169">
        <v>1</v>
      </c>
      <c r="D169" t="e">
        <f t="shared" si="2"/>
        <v>#REF!</v>
      </c>
    </row>
    <row r="170" spans="1:4" x14ac:dyDescent="0.2">
      <c r="A170" t="e">
        <f>ROW(#REF!)</f>
        <v>#REF!</v>
      </c>
      <c r="B170" t="e">
        <f>IF( SUBTOTAL(103,#REF!) &gt; 0, 1, 0)</f>
        <v>#REF!</v>
      </c>
      <c r="C170">
        <v>1</v>
      </c>
      <c r="D170" t="e">
        <f t="shared" si="2"/>
        <v>#REF!</v>
      </c>
    </row>
    <row r="171" spans="1:4" x14ac:dyDescent="0.2">
      <c r="A171" t="e">
        <f>ROW(#REF!)</f>
        <v>#REF!</v>
      </c>
      <c r="B171" t="e">
        <f>IF( SUBTOTAL(103,#REF!) &gt; 0, 1, 0)</f>
        <v>#REF!</v>
      </c>
      <c r="C171">
        <v>1</v>
      </c>
      <c r="D171" t="e">
        <f t="shared" si="2"/>
        <v>#REF!</v>
      </c>
    </row>
    <row r="172" spans="1:4" x14ac:dyDescent="0.2">
      <c r="A172" t="e">
        <f>ROW(#REF!)</f>
        <v>#REF!</v>
      </c>
      <c r="B172" t="e">
        <f>IF( SUBTOTAL(103,#REF!) &gt; 0, 1, 0)</f>
        <v>#REF!</v>
      </c>
      <c r="C172">
        <v>1</v>
      </c>
      <c r="D172" t="e">
        <f t="shared" si="2"/>
        <v>#REF!</v>
      </c>
    </row>
    <row r="173" spans="1:4" x14ac:dyDescent="0.2">
      <c r="A173" t="e">
        <f>ROW(#REF!)</f>
        <v>#REF!</v>
      </c>
      <c r="B173" t="e">
        <f>IF( SUBTOTAL(103,#REF!) &gt; 0, 1, 0)</f>
        <v>#REF!</v>
      </c>
      <c r="C173">
        <v>1</v>
      </c>
      <c r="D173" t="e">
        <f t="shared" si="2"/>
        <v>#REF!</v>
      </c>
    </row>
    <row r="174" spans="1:4" x14ac:dyDescent="0.2">
      <c r="A174" t="e">
        <f>ROW(#REF!)</f>
        <v>#REF!</v>
      </c>
      <c r="B174" t="e">
        <f>IF( SUBTOTAL(103,#REF!) &gt; 0, 1, 0)</f>
        <v>#REF!</v>
      </c>
      <c r="C174">
        <v>1</v>
      </c>
      <c r="D174" t="e">
        <f t="shared" si="2"/>
        <v>#REF!</v>
      </c>
    </row>
    <row r="175" spans="1:4" x14ac:dyDescent="0.2">
      <c r="A175" t="e">
        <f>ROW(#REF!)</f>
        <v>#REF!</v>
      </c>
      <c r="B175" t="e">
        <f>IF( SUBTOTAL(103,#REF!) &gt; 0, 1, 0)</f>
        <v>#REF!</v>
      </c>
      <c r="C175">
        <v>1</v>
      </c>
      <c r="D175" t="e">
        <f t="shared" si="2"/>
        <v>#REF!</v>
      </c>
    </row>
    <row r="176" spans="1:4" x14ac:dyDescent="0.2">
      <c r="A176" t="e">
        <f>ROW(#REF!)</f>
        <v>#REF!</v>
      </c>
      <c r="B176" t="e">
        <f>IF( SUBTOTAL(103,#REF!) &gt; 0, 1, 0)</f>
        <v>#REF!</v>
      </c>
      <c r="C176">
        <v>1</v>
      </c>
      <c r="D176" t="e">
        <f t="shared" si="2"/>
        <v>#REF!</v>
      </c>
    </row>
    <row r="177" spans="1:4" x14ac:dyDescent="0.2">
      <c r="A177" t="e">
        <f>ROW(#REF!)</f>
        <v>#REF!</v>
      </c>
      <c r="B177" t="e">
        <f>IF( SUBTOTAL(103,#REF!) &gt; 0, 1, 0)</f>
        <v>#REF!</v>
      </c>
      <c r="C177">
        <v>1</v>
      </c>
      <c r="D177" t="e">
        <f t="shared" si="2"/>
        <v>#REF!</v>
      </c>
    </row>
    <row r="178" spans="1:4" x14ac:dyDescent="0.2">
      <c r="A178" t="e">
        <f>ROW(#REF!)</f>
        <v>#REF!</v>
      </c>
      <c r="B178" t="e">
        <f>IF( SUBTOTAL(103,#REF!) &gt; 0, 1, 0)</f>
        <v>#REF!</v>
      </c>
      <c r="C178">
        <v>1</v>
      </c>
      <c r="D178" t="e">
        <f t="shared" si="2"/>
        <v>#REF!</v>
      </c>
    </row>
    <row r="179" spans="1:4" x14ac:dyDescent="0.2">
      <c r="A179" t="e">
        <f>ROW(#REF!)</f>
        <v>#REF!</v>
      </c>
      <c r="B179" t="e">
        <f>IF( SUBTOTAL(103,#REF!) &gt; 0, 1, 0)</f>
        <v>#REF!</v>
      </c>
      <c r="C179">
        <v>1</v>
      </c>
      <c r="D179" t="e">
        <f t="shared" si="2"/>
        <v>#REF!</v>
      </c>
    </row>
    <row r="180" spans="1:4" x14ac:dyDescent="0.2">
      <c r="A180" t="e">
        <f>ROW(#REF!)</f>
        <v>#REF!</v>
      </c>
      <c r="B180" t="e">
        <f>IF( SUBTOTAL(103,#REF!) &gt; 0, 1, 0)</f>
        <v>#REF!</v>
      </c>
      <c r="C180">
        <v>1</v>
      </c>
      <c r="D180" t="e">
        <f t="shared" si="2"/>
        <v>#REF!</v>
      </c>
    </row>
    <row r="181" spans="1:4" x14ac:dyDescent="0.2">
      <c r="A181" t="e">
        <f>ROW(#REF!)</f>
        <v>#REF!</v>
      </c>
      <c r="B181" t="e">
        <f>IF( SUBTOTAL(103,#REF!) &gt; 0, 1, 0)</f>
        <v>#REF!</v>
      </c>
      <c r="C181">
        <v>1</v>
      </c>
      <c r="D181" t="e">
        <f t="shared" si="2"/>
        <v>#REF!</v>
      </c>
    </row>
    <row r="182" spans="1:4" x14ac:dyDescent="0.2">
      <c r="A182" t="e">
        <f>ROW(#REF!)</f>
        <v>#REF!</v>
      </c>
      <c r="B182" t="e">
        <f>IF( SUBTOTAL(103,#REF!) &gt; 0, 1, 0)</f>
        <v>#REF!</v>
      </c>
      <c r="C182">
        <v>1</v>
      </c>
      <c r="D182" t="e">
        <f t="shared" si="2"/>
        <v>#REF!</v>
      </c>
    </row>
    <row r="183" spans="1:4" x14ac:dyDescent="0.2">
      <c r="A183" t="e">
        <f>ROW(#REF!)</f>
        <v>#REF!</v>
      </c>
      <c r="B183" t="e">
        <f>IF( SUBTOTAL(103,#REF!) &gt; 0, 1, 0)</f>
        <v>#REF!</v>
      </c>
      <c r="C183">
        <v>1</v>
      </c>
      <c r="D183" t="e">
        <f t="shared" si="2"/>
        <v>#REF!</v>
      </c>
    </row>
    <row r="184" spans="1:4" x14ac:dyDescent="0.2">
      <c r="A184" t="e">
        <f>ROW(#REF!)</f>
        <v>#REF!</v>
      </c>
      <c r="B184" t="e">
        <f>IF( SUBTOTAL(103,#REF!) &gt; 0, 1, 0)</f>
        <v>#REF!</v>
      </c>
      <c r="C184">
        <v>1</v>
      </c>
      <c r="D184" t="e">
        <f t="shared" si="2"/>
        <v>#REF!</v>
      </c>
    </row>
    <row r="185" spans="1:4" x14ac:dyDescent="0.2">
      <c r="A185" t="e">
        <f>ROW(#REF!)</f>
        <v>#REF!</v>
      </c>
      <c r="B185" t="e">
        <f>IF( SUBTOTAL(103,#REF!) &gt; 0, 1, 0)</f>
        <v>#REF!</v>
      </c>
      <c r="C185">
        <v>1</v>
      </c>
      <c r="D185" t="e">
        <f t="shared" si="2"/>
        <v>#REF!</v>
      </c>
    </row>
    <row r="186" spans="1:4" x14ac:dyDescent="0.2">
      <c r="A186" t="e">
        <f>ROW(#REF!)</f>
        <v>#REF!</v>
      </c>
      <c r="B186" t="e">
        <f>IF( SUBTOTAL(103,#REF!) &gt; 0, 1, 0)</f>
        <v>#REF!</v>
      </c>
      <c r="C186">
        <v>1</v>
      </c>
      <c r="D186" t="e">
        <f t="shared" si="2"/>
        <v>#REF!</v>
      </c>
    </row>
    <row r="187" spans="1:4" x14ac:dyDescent="0.2">
      <c r="A187" t="e">
        <f>ROW(#REF!)</f>
        <v>#REF!</v>
      </c>
      <c r="B187" t="e">
        <f>IF( SUBTOTAL(103,#REF!) &gt; 0, 1, 0)</f>
        <v>#REF!</v>
      </c>
      <c r="C187">
        <v>1</v>
      </c>
      <c r="D187" t="e">
        <f t="shared" si="2"/>
        <v>#REF!</v>
      </c>
    </row>
    <row r="188" spans="1:4" x14ac:dyDescent="0.2">
      <c r="A188" t="e">
        <f>ROW(#REF!)</f>
        <v>#REF!</v>
      </c>
      <c r="B188" t="e">
        <f>IF( SUBTOTAL(103,#REF!) &gt; 0, 1, 0)</f>
        <v>#REF!</v>
      </c>
      <c r="C188">
        <v>1</v>
      </c>
      <c r="D188" t="e">
        <f t="shared" si="2"/>
        <v>#REF!</v>
      </c>
    </row>
    <row r="189" spans="1:4" x14ac:dyDescent="0.2">
      <c r="A189" t="e">
        <f>ROW(#REF!)</f>
        <v>#REF!</v>
      </c>
      <c r="B189" t="e">
        <f>IF( SUBTOTAL(103,#REF!) &gt; 0, 1, 0)</f>
        <v>#REF!</v>
      </c>
      <c r="C189">
        <v>1</v>
      </c>
      <c r="D189" t="e">
        <f t="shared" si="2"/>
        <v>#REF!</v>
      </c>
    </row>
    <row r="190" spans="1:4" x14ac:dyDescent="0.2">
      <c r="A190" t="e">
        <f>ROW(#REF!)</f>
        <v>#REF!</v>
      </c>
      <c r="B190" t="e">
        <f>IF( SUBTOTAL(103,#REF!) &gt; 0, 1, 0)</f>
        <v>#REF!</v>
      </c>
      <c r="C190">
        <v>1</v>
      </c>
      <c r="D190" t="e">
        <f t="shared" si="2"/>
        <v>#REF!</v>
      </c>
    </row>
    <row r="191" spans="1:4" x14ac:dyDescent="0.2">
      <c r="A191" t="e">
        <f>ROW(#REF!)</f>
        <v>#REF!</v>
      </c>
      <c r="B191" t="e">
        <f>IF( SUBTOTAL(103,#REF!) &gt; 0, 1, 0)</f>
        <v>#REF!</v>
      </c>
      <c r="C191">
        <v>1</v>
      </c>
      <c r="D191" t="e">
        <f t="shared" si="2"/>
        <v>#REF!</v>
      </c>
    </row>
    <row r="192" spans="1:4" x14ac:dyDescent="0.2">
      <c r="A192" t="e">
        <f>ROW(#REF!)</f>
        <v>#REF!</v>
      </c>
      <c r="B192" t="e">
        <f>IF( SUBTOTAL(103,#REF!) &gt; 0, 1, 0)</f>
        <v>#REF!</v>
      </c>
      <c r="C192">
        <v>1</v>
      </c>
      <c r="D192" t="e">
        <f t="shared" si="2"/>
        <v>#REF!</v>
      </c>
    </row>
    <row r="193" spans="1:4" x14ac:dyDescent="0.2">
      <c r="A193" t="e">
        <f>ROW(#REF!)</f>
        <v>#REF!</v>
      </c>
      <c r="B193" t="e">
        <f>IF( SUBTOTAL(103,#REF!) &gt; 0, 1, 0)</f>
        <v>#REF!</v>
      </c>
      <c r="C193">
        <v>1</v>
      </c>
      <c r="D193" t="e">
        <f t="shared" si="2"/>
        <v>#REF!</v>
      </c>
    </row>
    <row r="194" spans="1:4" x14ac:dyDescent="0.2">
      <c r="A194" t="e">
        <f>ROW(#REF!)</f>
        <v>#REF!</v>
      </c>
      <c r="B194" t="e">
        <f>IF( SUBTOTAL(103,#REF!) &gt; 0, 1, 0)</f>
        <v>#REF!</v>
      </c>
      <c r="C194">
        <v>1</v>
      </c>
      <c r="D194" t="e">
        <f t="shared" ref="D194:D257" si="3">IF($B194=$C194, 0, 1)</f>
        <v>#REF!</v>
      </c>
    </row>
    <row r="195" spans="1:4" x14ac:dyDescent="0.2">
      <c r="A195" t="e">
        <f>ROW(#REF!)</f>
        <v>#REF!</v>
      </c>
      <c r="B195" t="e">
        <f>IF( SUBTOTAL(103,#REF!) &gt; 0, 1, 0)</f>
        <v>#REF!</v>
      </c>
      <c r="C195">
        <v>1</v>
      </c>
      <c r="D195" t="e">
        <f t="shared" si="3"/>
        <v>#REF!</v>
      </c>
    </row>
    <row r="196" spans="1:4" x14ac:dyDescent="0.2">
      <c r="A196" t="e">
        <f>ROW(#REF!)</f>
        <v>#REF!</v>
      </c>
      <c r="B196" t="e">
        <f>IF( SUBTOTAL(103,#REF!) &gt; 0, 1, 0)</f>
        <v>#REF!</v>
      </c>
      <c r="C196">
        <v>1</v>
      </c>
      <c r="D196" t="e">
        <f t="shared" si="3"/>
        <v>#REF!</v>
      </c>
    </row>
    <row r="197" spans="1:4" x14ac:dyDescent="0.2">
      <c r="A197" t="e">
        <f>ROW(#REF!)</f>
        <v>#REF!</v>
      </c>
      <c r="B197" t="e">
        <f>IF( SUBTOTAL(103,#REF!) &gt; 0, 1, 0)</f>
        <v>#REF!</v>
      </c>
      <c r="C197">
        <v>1</v>
      </c>
      <c r="D197" t="e">
        <f t="shared" si="3"/>
        <v>#REF!</v>
      </c>
    </row>
    <row r="198" spans="1:4" x14ac:dyDescent="0.2">
      <c r="A198" t="e">
        <f>ROW(#REF!)</f>
        <v>#REF!</v>
      </c>
      <c r="B198" t="e">
        <f>IF( SUBTOTAL(103,#REF!) &gt; 0, 1, 0)</f>
        <v>#REF!</v>
      </c>
      <c r="C198">
        <v>1</v>
      </c>
      <c r="D198" t="e">
        <f t="shared" si="3"/>
        <v>#REF!</v>
      </c>
    </row>
    <row r="199" spans="1:4" x14ac:dyDescent="0.2">
      <c r="A199" t="e">
        <f>ROW(#REF!)</f>
        <v>#REF!</v>
      </c>
      <c r="B199" t="e">
        <f>IF( SUBTOTAL(103,#REF!) &gt; 0, 1, 0)</f>
        <v>#REF!</v>
      </c>
      <c r="C199">
        <v>1</v>
      </c>
      <c r="D199" t="e">
        <f t="shared" si="3"/>
        <v>#REF!</v>
      </c>
    </row>
    <row r="200" spans="1:4" x14ac:dyDescent="0.2">
      <c r="A200" t="e">
        <f>ROW(#REF!)</f>
        <v>#REF!</v>
      </c>
      <c r="B200" t="e">
        <f>IF( SUBTOTAL(103,#REF!) &gt; 0, 1, 0)</f>
        <v>#REF!</v>
      </c>
      <c r="C200">
        <v>1</v>
      </c>
      <c r="D200" t="e">
        <f t="shared" si="3"/>
        <v>#REF!</v>
      </c>
    </row>
    <row r="201" spans="1:4" x14ac:dyDescent="0.2">
      <c r="A201" t="e">
        <f>ROW(#REF!)</f>
        <v>#REF!</v>
      </c>
      <c r="B201" t="e">
        <f>IF( SUBTOTAL(103,#REF!) &gt; 0, 1, 0)</f>
        <v>#REF!</v>
      </c>
      <c r="C201">
        <v>1</v>
      </c>
      <c r="D201" t="e">
        <f t="shared" si="3"/>
        <v>#REF!</v>
      </c>
    </row>
    <row r="202" spans="1:4" x14ac:dyDescent="0.2">
      <c r="A202" t="e">
        <f>ROW(#REF!)</f>
        <v>#REF!</v>
      </c>
      <c r="B202" t="e">
        <f>IF( SUBTOTAL(103,#REF!) &gt; 0, 1, 0)</f>
        <v>#REF!</v>
      </c>
      <c r="C202">
        <v>1</v>
      </c>
      <c r="D202" t="e">
        <f t="shared" si="3"/>
        <v>#REF!</v>
      </c>
    </row>
    <row r="203" spans="1:4" x14ac:dyDescent="0.2">
      <c r="A203" t="e">
        <f>ROW(#REF!)</f>
        <v>#REF!</v>
      </c>
      <c r="B203" t="e">
        <f>IF( SUBTOTAL(103,#REF!) &gt; 0, 1, 0)</f>
        <v>#REF!</v>
      </c>
      <c r="C203">
        <v>1</v>
      </c>
      <c r="D203" t="e">
        <f t="shared" si="3"/>
        <v>#REF!</v>
      </c>
    </row>
    <row r="204" spans="1:4" x14ac:dyDescent="0.2">
      <c r="A204" t="e">
        <f>ROW(#REF!)</f>
        <v>#REF!</v>
      </c>
      <c r="B204" t="e">
        <f>IF( SUBTOTAL(103,#REF!) &gt; 0, 1, 0)</f>
        <v>#REF!</v>
      </c>
      <c r="C204">
        <v>1</v>
      </c>
      <c r="D204" t="e">
        <f t="shared" si="3"/>
        <v>#REF!</v>
      </c>
    </row>
    <row r="205" spans="1:4" x14ac:dyDescent="0.2">
      <c r="A205" t="e">
        <f>ROW(#REF!)</f>
        <v>#REF!</v>
      </c>
      <c r="B205" t="e">
        <f>IF( SUBTOTAL(103,#REF!) &gt; 0, 1, 0)</f>
        <v>#REF!</v>
      </c>
      <c r="C205">
        <v>1</v>
      </c>
      <c r="D205" t="e">
        <f t="shared" si="3"/>
        <v>#REF!</v>
      </c>
    </row>
    <row r="206" spans="1:4" x14ac:dyDescent="0.2">
      <c r="A206" t="e">
        <f>ROW(#REF!)</f>
        <v>#REF!</v>
      </c>
      <c r="B206" t="e">
        <f>IF( SUBTOTAL(103,#REF!) &gt; 0, 1, 0)</f>
        <v>#REF!</v>
      </c>
      <c r="C206">
        <v>1</v>
      </c>
      <c r="D206" t="e">
        <f t="shared" si="3"/>
        <v>#REF!</v>
      </c>
    </row>
    <row r="207" spans="1:4" x14ac:dyDescent="0.2">
      <c r="A207" t="e">
        <f>ROW(#REF!)</f>
        <v>#REF!</v>
      </c>
      <c r="B207" t="e">
        <f>IF( SUBTOTAL(103,#REF!) &gt; 0, 1, 0)</f>
        <v>#REF!</v>
      </c>
      <c r="C207">
        <v>1</v>
      </c>
      <c r="D207" t="e">
        <f t="shared" si="3"/>
        <v>#REF!</v>
      </c>
    </row>
    <row r="208" spans="1:4" x14ac:dyDescent="0.2">
      <c r="A208" t="e">
        <f>ROW(#REF!)</f>
        <v>#REF!</v>
      </c>
      <c r="B208" t="e">
        <f>IF( SUBTOTAL(103,#REF!) &gt; 0, 1, 0)</f>
        <v>#REF!</v>
      </c>
      <c r="C208">
        <v>1</v>
      </c>
      <c r="D208" t="e">
        <f t="shared" si="3"/>
        <v>#REF!</v>
      </c>
    </row>
    <row r="209" spans="1:4" x14ac:dyDescent="0.2">
      <c r="A209" t="e">
        <f>ROW(#REF!)</f>
        <v>#REF!</v>
      </c>
      <c r="B209" t="e">
        <f>IF( SUBTOTAL(103,#REF!) &gt; 0, 1, 0)</f>
        <v>#REF!</v>
      </c>
      <c r="C209">
        <v>1</v>
      </c>
      <c r="D209" t="e">
        <f t="shared" si="3"/>
        <v>#REF!</v>
      </c>
    </row>
    <row r="210" spans="1:4" x14ac:dyDescent="0.2">
      <c r="A210" t="e">
        <f>ROW(#REF!)</f>
        <v>#REF!</v>
      </c>
      <c r="B210" t="e">
        <f>IF( SUBTOTAL(103,#REF!) &gt; 0, 1, 0)</f>
        <v>#REF!</v>
      </c>
      <c r="C210">
        <v>1</v>
      </c>
      <c r="D210" t="e">
        <f t="shared" si="3"/>
        <v>#REF!</v>
      </c>
    </row>
    <row r="211" spans="1:4" x14ac:dyDescent="0.2">
      <c r="A211" t="e">
        <f>ROW(#REF!)</f>
        <v>#REF!</v>
      </c>
      <c r="B211" t="e">
        <f>IF( SUBTOTAL(103,#REF!) &gt; 0, 1, 0)</f>
        <v>#REF!</v>
      </c>
      <c r="C211">
        <v>1</v>
      </c>
      <c r="D211" t="e">
        <f t="shared" si="3"/>
        <v>#REF!</v>
      </c>
    </row>
    <row r="212" spans="1:4" x14ac:dyDescent="0.2">
      <c r="A212" t="e">
        <f>ROW(#REF!)</f>
        <v>#REF!</v>
      </c>
      <c r="B212" t="e">
        <f>IF( SUBTOTAL(103,#REF!) &gt; 0, 1, 0)</f>
        <v>#REF!</v>
      </c>
      <c r="C212">
        <v>1</v>
      </c>
      <c r="D212" t="e">
        <f t="shared" si="3"/>
        <v>#REF!</v>
      </c>
    </row>
    <row r="213" spans="1:4" x14ac:dyDescent="0.2">
      <c r="A213" t="e">
        <f>ROW(#REF!)</f>
        <v>#REF!</v>
      </c>
      <c r="B213" t="e">
        <f>IF( SUBTOTAL(103,#REF!) &gt; 0, 1, 0)</f>
        <v>#REF!</v>
      </c>
      <c r="C213">
        <v>1</v>
      </c>
      <c r="D213" t="e">
        <f t="shared" si="3"/>
        <v>#REF!</v>
      </c>
    </row>
    <row r="214" spans="1:4" x14ac:dyDescent="0.2">
      <c r="A214" t="e">
        <f>ROW(#REF!)</f>
        <v>#REF!</v>
      </c>
      <c r="B214" t="e">
        <f>IF( SUBTOTAL(103,#REF!) &gt; 0, 1, 0)</f>
        <v>#REF!</v>
      </c>
      <c r="C214">
        <v>1</v>
      </c>
      <c r="D214" t="e">
        <f t="shared" si="3"/>
        <v>#REF!</v>
      </c>
    </row>
    <row r="215" spans="1:4" x14ac:dyDescent="0.2">
      <c r="A215" t="e">
        <f>ROW(#REF!)</f>
        <v>#REF!</v>
      </c>
      <c r="B215" t="e">
        <f>IF( SUBTOTAL(103,#REF!) &gt; 0, 1, 0)</f>
        <v>#REF!</v>
      </c>
      <c r="C215">
        <v>1</v>
      </c>
      <c r="D215" t="e">
        <f t="shared" si="3"/>
        <v>#REF!</v>
      </c>
    </row>
    <row r="216" spans="1:4" x14ac:dyDescent="0.2">
      <c r="A216" t="e">
        <f>ROW(#REF!)</f>
        <v>#REF!</v>
      </c>
      <c r="B216" t="e">
        <f>IF( SUBTOTAL(103,#REF!) &gt; 0, 1, 0)</f>
        <v>#REF!</v>
      </c>
      <c r="C216">
        <v>1</v>
      </c>
      <c r="D216" t="e">
        <f t="shared" si="3"/>
        <v>#REF!</v>
      </c>
    </row>
    <row r="217" spans="1:4" x14ac:dyDescent="0.2">
      <c r="A217" t="e">
        <f>ROW(#REF!)</f>
        <v>#REF!</v>
      </c>
      <c r="B217" t="e">
        <f>IF( SUBTOTAL(103,#REF!) &gt; 0, 1, 0)</f>
        <v>#REF!</v>
      </c>
      <c r="C217">
        <v>1</v>
      </c>
      <c r="D217" t="e">
        <f t="shared" si="3"/>
        <v>#REF!</v>
      </c>
    </row>
    <row r="218" spans="1:4" x14ac:dyDescent="0.2">
      <c r="A218" t="e">
        <f>ROW(#REF!)</f>
        <v>#REF!</v>
      </c>
      <c r="B218" t="e">
        <f>IF( SUBTOTAL(103,#REF!) &gt; 0, 1, 0)</f>
        <v>#REF!</v>
      </c>
      <c r="C218">
        <v>1</v>
      </c>
      <c r="D218" t="e">
        <f t="shared" si="3"/>
        <v>#REF!</v>
      </c>
    </row>
    <row r="219" spans="1:4" x14ac:dyDescent="0.2">
      <c r="A219" t="e">
        <f>ROW(#REF!)</f>
        <v>#REF!</v>
      </c>
      <c r="B219" t="e">
        <f>IF( SUBTOTAL(103,#REF!) &gt; 0, 1, 0)</f>
        <v>#REF!</v>
      </c>
      <c r="C219">
        <v>1</v>
      </c>
      <c r="D219" t="e">
        <f t="shared" si="3"/>
        <v>#REF!</v>
      </c>
    </row>
    <row r="220" spans="1:4" x14ac:dyDescent="0.2">
      <c r="A220" t="e">
        <f>ROW(#REF!)</f>
        <v>#REF!</v>
      </c>
      <c r="B220" t="e">
        <f>IF( SUBTOTAL(103,#REF!) &gt; 0, 1, 0)</f>
        <v>#REF!</v>
      </c>
      <c r="C220">
        <v>1</v>
      </c>
      <c r="D220" t="e">
        <f t="shared" si="3"/>
        <v>#REF!</v>
      </c>
    </row>
    <row r="221" spans="1:4" x14ac:dyDescent="0.2">
      <c r="A221" t="e">
        <f>ROW(#REF!)</f>
        <v>#REF!</v>
      </c>
      <c r="B221" t="e">
        <f>IF( SUBTOTAL(103,#REF!) &gt; 0, 1, 0)</f>
        <v>#REF!</v>
      </c>
      <c r="C221">
        <v>1</v>
      </c>
      <c r="D221" t="e">
        <f t="shared" si="3"/>
        <v>#REF!</v>
      </c>
    </row>
    <row r="222" spans="1:4" x14ac:dyDescent="0.2">
      <c r="A222" t="e">
        <f>ROW(#REF!)</f>
        <v>#REF!</v>
      </c>
      <c r="B222" t="e">
        <f>IF( SUBTOTAL(103,#REF!) &gt; 0, 1, 0)</f>
        <v>#REF!</v>
      </c>
      <c r="C222">
        <v>1</v>
      </c>
      <c r="D222" t="e">
        <f t="shared" si="3"/>
        <v>#REF!</v>
      </c>
    </row>
    <row r="223" spans="1:4" x14ac:dyDescent="0.2">
      <c r="A223" t="e">
        <f>ROW(#REF!)</f>
        <v>#REF!</v>
      </c>
      <c r="B223" t="e">
        <f>IF( SUBTOTAL(103,#REF!) &gt; 0, 1, 0)</f>
        <v>#REF!</v>
      </c>
      <c r="C223">
        <v>1</v>
      </c>
      <c r="D223" t="e">
        <f t="shared" si="3"/>
        <v>#REF!</v>
      </c>
    </row>
    <row r="224" spans="1:4" x14ac:dyDescent="0.2">
      <c r="A224" t="e">
        <f>ROW(#REF!)</f>
        <v>#REF!</v>
      </c>
      <c r="B224" t="e">
        <f>IF( SUBTOTAL(103,#REF!) &gt; 0, 1, 0)</f>
        <v>#REF!</v>
      </c>
      <c r="C224">
        <v>1</v>
      </c>
      <c r="D224" t="e">
        <f t="shared" si="3"/>
        <v>#REF!</v>
      </c>
    </row>
    <row r="225" spans="1:4" x14ac:dyDescent="0.2">
      <c r="A225" t="e">
        <f>ROW(#REF!)</f>
        <v>#REF!</v>
      </c>
      <c r="B225" t="e">
        <f>IF( SUBTOTAL(103,#REF!) &gt; 0, 1, 0)</f>
        <v>#REF!</v>
      </c>
      <c r="C225">
        <v>1</v>
      </c>
      <c r="D225" t="e">
        <f t="shared" si="3"/>
        <v>#REF!</v>
      </c>
    </row>
    <row r="226" spans="1:4" x14ac:dyDescent="0.2">
      <c r="A226" t="e">
        <f>ROW(#REF!)</f>
        <v>#REF!</v>
      </c>
      <c r="B226" t="e">
        <f>IF( SUBTOTAL(103,#REF!) &gt; 0, 1, 0)</f>
        <v>#REF!</v>
      </c>
      <c r="C226">
        <v>1</v>
      </c>
      <c r="D226" t="e">
        <f t="shared" si="3"/>
        <v>#REF!</v>
      </c>
    </row>
    <row r="227" spans="1:4" x14ac:dyDescent="0.2">
      <c r="A227" t="e">
        <f>ROW(#REF!)</f>
        <v>#REF!</v>
      </c>
      <c r="B227" t="e">
        <f>IF( SUBTOTAL(103,#REF!) &gt; 0, 1, 0)</f>
        <v>#REF!</v>
      </c>
      <c r="C227">
        <v>1</v>
      </c>
      <c r="D227" t="e">
        <f t="shared" si="3"/>
        <v>#REF!</v>
      </c>
    </row>
    <row r="228" spans="1:4" x14ac:dyDescent="0.2">
      <c r="A228" t="e">
        <f>ROW(#REF!)</f>
        <v>#REF!</v>
      </c>
      <c r="B228" t="e">
        <f>IF( SUBTOTAL(103,#REF!) &gt; 0, 1, 0)</f>
        <v>#REF!</v>
      </c>
      <c r="C228">
        <v>1</v>
      </c>
      <c r="D228" t="e">
        <f t="shared" si="3"/>
        <v>#REF!</v>
      </c>
    </row>
    <row r="229" spans="1:4" x14ac:dyDescent="0.2">
      <c r="A229" t="e">
        <f>ROW(#REF!)</f>
        <v>#REF!</v>
      </c>
      <c r="B229" t="e">
        <f>IF( SUBTOTAL(103,#REF!) &gt; 0, 1, 0)</f>
        <v>#REF!</v>
      </c>
      <c r="C229">
        <v>1</v>
      </c>
      <c r="D229" t="e">
        <f t="shared" si="3"/>
        <v>#REF!</v>
      </c>
    </row>
    <row r="230" spans="1:4" x14ac:dyDescent="0.2">
      <c r="A230" t="e">
        <f>ROW(#REF!)</f>
        <v>#REF!</v>
      </c>
      <c r="B230" t="e">
        <f>IF( SUBTOTAL(103,#REF!) &gt; 0, 1, 0)</f>
        <v>#REF!</v>
      </c>
      <c r="C230">
        <v>1</v>
      </c>
      <c r="D230" t="e">
        <f t="shared" si="3"/>
        <v>#REF!</v>
      </c>
    </row>
    <row r="231" spans="1:4" x14ac:dyDescent="0.2">
      <c r="A231" t="e">
        <f>ROW(#REF!)</f>
        <v>#REF!</v>
      </c>
      <c r="B231" t="e">
        <f>IF( SUBTOTAL(103,#REF!) &gt; 0, 1, 0)</f>
        <v>#REF!</v>
      </c>
      <c r="C231">
        <v>1</v>
      </c>
      <c r="D231" t="e">
        <f t="shared" si="3"/>
        <v>#REF!</v>
      </c>
    </row>
    <row r="232" spans="1:4" x14ac:dyDescent="0.2">
      <c r="A232" t="e">
        <f>ROW(#REF!)</f>
        <v>#REF!</v>
      </c>
      <c r="B232" t="e">
        <f>IF( SUBTOTAL(103,#REF!) &gt; 0, 1, 0)</f>
        <v>#REF!</v>
      </c>
      <c r="C232">
        <v>1</v>
      </c>
      <c r="D232" t="e">
        <f t="shared" si="3"/>
        <v>#REF!</v>
      </c>
    </row>
    <row r="233" spans="1:4" x14ac:dyDescent="0.2">
      <c r="A233" t="e">
        <f>ROW(#REF!)</f>
        <v>#REF!</v>
      </c>
      <c r="B233" t="e">
        <f>IF( SUBTOTAL(103,#REF!) &gt; 0, 1, 0)</f>
        <v>#REF!</v>
      </c>
      <c r="C233">
        <v>1</v>
      </c>
      <c r="D233" t="e">
        <f t="shared" si="3"/>
        <v>#REF!</v>
      </c>
    </row>
    <row r="234" spans="1:4" x14ac:dyDescent="0.2">
      <c r="A234" t="e">
        <f>ROW(#REF!)</f>
        <v>#REF!</v>
      </c>
      <c r="B234" t="e">
        <f>IF( SUBTOTAL(103,#REF!) &gt; 0, 1, 0)</f>
        <v>#REF!</v>
      </c>
      <c r="C234">
        <v>1</v>
      </c>
      <c r="D234" t="e">
        <f t="shared" si="3"/>
        <v>#REF!</v>
      </c>
    </row>
    <row r="235" spans="1:4" x14ac:dyDescent="0.2">
      <c r="A235" t="e">
        <f>ROW(#REF!)</f>
        <v>#REF!</v>
      </c>
      <c r="B235" t="e">
        <f>IF( SUBTOTAL(103,#REF!) &gt; 0, 1, 0)</f>
        <v>#REF!</v>
      </c>
      <c r="C235">
        <v>1</v>
      </c>
      <c r="D235" t="e">
        <f t="shared" si="3"/>
        <v>#REF!</v>
      </c>
    </row>
    <row r="236" spans="1:4" x14ac:dyDescent="0.2">
      <c r="A236" t="e">
        <f>ROW(#REF!)</f>
        <v>#REF!</v>
      </c>
      <c r="B236" t="e">
        <f>IF( SUBTOTAL(103,#REF!) &gt; 0, 1, 0)</f>
        <v>#REF!</v>
      </c>
      <c r="C236">
        <v>1</v>
      </c>
      <c r="D236" t="e">
        <f t="shared" si="3"/>
        <v>#REF!</v>
      </c>
    </row>
    <row r="237" spans="1:4" x14ac:dyDescent="0.2">
      <c r="A237" t="e">
        <f>ROW(#REF!)</f>
        <v>#REF!</v>
      </c>
      <c r="B237" t="e">
        <f>IF( SUBTOTAL(103,#REF!) &gt; 0, 1, 0)</f>
        <v>#REF!</v>
      </c>
      <c r="C237">
        <v>1</v>
      </c>
      <c r="D237" t="e">
        <f t="shared" si="3"/>
        <v>#REF!</v>
      </c>
    </row>
    <row r="238" spans="1:4" x14ac:dyDescent="0.2">
      <c r="A238" t="e">
        <f>ROW(#REF!)</f>
        <v>#REF!</v>
      </c>
      <c r="B238" t="e">
        <f>IF( SUBTOTAL(103,#REF!) &gt; 0, 1, 0)</f>
        <v>#REF!</v>
      </c>
      <c r="C238">
        <v>1</v>
      </c>
      <c r="D238" t="e">
        <f t="shared" si="3"/>
        <v>#REF!</v>
      </c>
    </row>
    <row r="239" spans="1:4" x14ac:dyDescent="0.2">
      <c r="A239" t="e">
        <f>ROW(#REF!)</f>
        <v>#REF!</v>
      </c>
      <c r="B239" t="e">
        <f>IF( SUBTOTAL(103,#REF!) &gt; 0, 1, 0)</f>
        <v>#REF!</v>
      </c>
      <c r="C239">
        <v>1</v>
      </c>
      <c r="D239" t="e">
        <f t="shared" si="3"/>
        <v>#REF!</v>
      </c>
    </row>
    <row r="240" spans="1:4" x14ac:dyDescent="0.2">
      <c r="A240" t="e">
        <f>ROW(#REF!)</f>
        <v>#REF!</v>
      </c>
      <c r="B240" t="e">
        <f>IF( SUBTOTAL(103,#REF!) &gt; 0, 1, 0)</f>
        <v>#REF!</v>
      </c>
      <c r="C240">
        <v>1</v>
      </c>
      <c r="D240" t="e">
        <f t="shared" si="3"/>
        <v>#REF!</v>
      </c>
    </row>
    <row r="241" spans="1:4" x14ac:dyDescent="0.2">
      <c r="A241" t="e">
        <f>ROW(#REF!)</f>
        <v>#REF!</v>
      </c>
      <c r="B241" t="e">
        <f>IF( SUBTOTAL(103,#REF!) &gt; 0, 1, 0)</f>
        <v>#REF!</v>
      </c>
      <c r="C241">
        <v>1</v>
      </c>
      <c r="D241" t="e">
        <f t="shared" si="3"/>
        <v>#REF!</v>
      </c>
    </row>
    <row r="242" spans="1:4" x14ac:dyDescent="0.2">
      <c r="A242" t="e">
        <f>ROW(#REF!)</f>
        <v>#REF!</v>
      </c>
      <c r="B242" t="e">
        <f>IF( SUBTOTAL(103,#REF!) &gt; 0, 1, 0)</f>
        <v>#REF!</v>
      </c>
      <c r="C242">
        <v>1</v>
      </c>
      <c r="D242" t="e">
        <f t="shared" si="3"/>
        <v>#REF!</v>
      </c>
    </row>
    <row r="243" spans="1:4" x14ac:dyDescent="0.2">
      <c r="A243" t="e">
        <f>ROW(#REF!)</f>
        <v>#REF!</v>
      </c>
      <c r="B243" t="e">
        <f>IF( SUBTOTAL(103,#REF!) &gt; 0, 1, 0)</f>
        <v>#REF!</v>
      </c>
      <c r="C243">
        <v>1</v>
      </c>
      <c r="D243" t="e">
        <f t="shared" si="3"/>
        <v>#REF!</v>
      </c>
    </row>
    <row r="244" spans="1:4" x14ac:dyDescent="0.2">
      <c r="A244" t="e">
        <f>ROW(#REF!)</f>
        <v>#REF!</v>
      </c>
      <c r="B244" t="e">
        <f>IF( SUBTOTAL(103,#REF!) &gt; 0, 1, 0)</f>
        <v>#REF!</v>
      </c>
      <c r="C244">
        <v>1</v>
      </c>
      <c r="D244" t="e">
        <f t="shared" si="3"/>
        <v>#REF!</v>
      </c>
    </row>
    <row r="245" spans="1:4" x14ac:dyDescent="0.2">
      <c r="A245" t="e">
        <f>ROW(#REF!)</f>
        <v>#REF!</v>
      </c>
      <c r="B245" t="e">
        <f>IF( SUBTOTAL(103,#REF!) &gt; 0, 1, 0)</f>
        <v>#REF!</v>
      </c>
      <c r="C245">
        <v>1</v>
      </c>
      <c r="D245" t="e">
        <f t="shared" si="3"/>
        <v>#REF!</v>
      </c>
    </row>
    <row r="246" spans="1:4" x14ac:dyDescent="0.2">
      <c r="A246" t="e">
        <f>ROW(#REF!)</f>
        <v>#REF!</v>
      </c>
      <c r="B246" t="e">
        <f>IF( SUBTOTAL(103,#REF!) &gt; 0, 1, 0)</f>
        <v>#REF!</v>
      </c>
      <c r="C246">
        <v>1</v>
      </c>
      <c r="D246" t="e">
        <f t="shared" si="3"/>
        <v>#REF!</v>
      </c>
    </row>
    <row r="247" spans="1:4" x14ac:dyDescent="0.2">
      <c r="A247" t="e">
        <f>ROW(#REF!)</f>
        <v>#REF!</v>
      </c>
      <c r="B247" t="e">
        <f>IF( SUBTOTAL(103,#REF!) &gt; 0, 1, 0)</f>
        <v>#REF!</v>
      </c>
      <c r="C247">
        <v>1</v>
      </c>
      <c r="D247" t="e">
        <f t="shared" si="3"/>
        <v>#REF!</v>
      </c>
    </row>
    <row r="248" spans="1:4" x14ac:dyDescent="0.2">
      <c r="A248" t="e">
        <f>ROW(#REF!)</f>
        <v>#REF!</v>
      </c>
      <c r="B248" t="e">
        <f>IF( SUBTOTAL(103,#REF!) &gt; 0, 1, 0)</f>
        <v>#REF!</v>
      </c>
      <c r="C248">
        <v>1</v>
      </c>
      <c r="D248" t="e">
        <f t="shared" si="3"/>
        <v>#REF!</v>
      </c>
    </row>
    <row r="249" spans="1:4" x14ac:dyDescent="0.2">
      <c r="A249" t="e">
        <f>ROW(#REF!)</f>
        <v>#REF!</v>
      </c>
      <c r="B249" t="e">
        <f>IF( SUBTOTAL(103,#REF!) &gt; 0, 1, 0)</f>
        <v>#REF!</v>
      </c>
      <c r="C249">
        <v>1</v>
      </c>
      <c r="D249" t="e">
        <f t="shared" si="3"/>
        <v>#REF!</v>
      </c>
    </row>
    <row r="250" spans="1:4" x14ac:dyDescent="0.2">
      <c r="A250" t="e">
        <f>ROW(#REF!)</f>
        <v>#REF!</v>
      </c>
      <c r="B250" t="e">
        <f>IF( SUBTOTAL(103,#REF!) &gt; 0, 1, 0)</f>
        <v>#REF!</v>
      </c>
      <c r="C250">
        <v>1</v>
      </c>
      <c r="D250" t="e">
        <f t="shared" si="3"/>
        <v>#REF!</v>
      </c>
    </row>
    <row r="251" spans="1:4" x14ac:dyDescent="0.2">
      <c r="A251" t="e">
        <f>ROW(#REF!)</f>
        <v>#REF!</v>
      </c>
      <c r="B251" t="e">
        <f>IF( SUBTOTAL(103,#REF!) &gt; 0, 1, 0)</f>
        <v>#REF!</v>
      </c>
      <c r="C251">
        <v>1</v>
      </c>
      <c r="D251" t="e">
        <f t="shared" si="3"/>
        <v>#REF!</v>
      </c>
    </row>
    <row r="252" spans="1:4" x14ac:dyDescent="0.2">
      <c r="A252" t="e">
        <f>ROW(#REF!)</f>
        <v>#REF!</v>
      </c>
      <c r="B252" t="e">
        <f>IF( SUBTOTAL(103,#REF!) &gt; 0, 1, 0)</f>
        <v>#REF!</v>
      </c>
      <c r="C252">
        <v>1</v>
      </c>
      <c r="D252" t="e">
        <f t="shared" si="3"/>
        <v>#REF!</v>
      </c>
    </row>
    <row r="253" spans="1:4" x14ac:dyDescent="0.2">
      <c r="A253" t="e">
        <f>ROW(#REF!)</f>
        <v>#REF!</v>
      </c>
      <c r="B253" t="e">
        <f>IF( SUBTOTAL(103,#REF!) &gt; 0, 1, 0)</f>
        <v>#REF!</v>
      </c>
      <c r="C253">
        <v>1</v>
      </c>
      <c r="D253" t="e">
        <f t="shared" si="3"/>
        <v>#REF!</v>
      </c>
    </row>
    <row r="254" spans="1:4" x14ac:dyDescent="0.2">
      <c r="A254" t="e">
        <f>ROW(#REF!)</f>
        <v>#REF!</v>
      </c>
      <c r="B254" t="e">
        <f>IF( SUBTOTAL(103,#REF!) &gt; 0, 1, 0)</f>
        <v>#REF!</v>
      </c>
      <c r="C254">
        <v>1</v>
      </c>
      <c r="D254" t="e">
        <f t="shared" si="3"/>
        <v>#REF!</v>
      </c>
    </row>
    <row r="255" spans="1:4" x14ac:dyDescent="0.2">
      <c r="A255" t="e">
        <f>ROW(#REF!)</f>
        <v>#REF!</v>
      </c>
      <c r="B255" t="e">
        <f>IF( SUBTOTAL(103,#REF!) &gt; 0, 1, 0)</f>
        <v>#REF!</v>
      </c>
      <c r="C255">
        <v>1</v>
      </c>
      <c r="D255" t="e">
        <f t="shared" si="3"/>
        <v>#REF!</v>
      </c>
    </row>
    <row r="256" spans="1:4" x14ac:dyDescent="0.2">
      <c r="A256" t="e">
        <f>ROW(#REF!)</f>
        <v>#REF!</v>
      </c>
      <c r="B256" t="e">
        <f>IF( SUBTOTAL(103,#REF!) &gt; 0, 1, 0)</f>
        <v>#REF!</v>
      </c>
      <c r="C256">
        <v>1</v>
      </c>
      <c r="D256" t="e">
        <f t="shared" si="3"/>
        <v>#REF!</v>
      </c>
    </row>
    <row r="257" spans="1:4" x14ac:dyDescent="0.2">
      <c r="A257" t="e">
        <f>ROW(#REF!)</f>
        <v>#REF!</v>
      </c>
      <c r="B257" t="e">
        <f>IF( SUBTOTAL(103,#REF!) &gt; 0, 1, 0)</f>
        <v>#REF!</v>
      </c>
      <c r="C257">
        <v>1</v>
      </c>
      <c r="D257" t="e">
        <f t="shared" si="3"/>
        <v>#REF!</v>
      </c>
    </row>
    <row r="258" spans="1:4" x14ac:dyDescent="0.2">
      <c r="A258" t="e">
        <f>ROW(#REF!)</f>
        <v>#REF!</v>
      </c>
      <c r="B258" t="e">
        <f>IF( SUBTOTAL(103,#REF!) &gt; 0, 1, 0)</f>
        <v>#REF!</v>
      </c>
      <c r="C258">
        <v>1</v>
      </c>
      <c r="D258" t="e">
        <f t="shared" ref="D258:D290" si="4">IF($B258=$C258, 0, 1)</f>
        <v>#REF!</v>
      </c>
    </row>
    <row r="259" spans="1:4" x14ac:dyDescent="0.2">
      <c r="A259" t="e">
        <f>ROW(#REF!)</f>
        <v>#REF!</v>
      </c>
      <c r="B259" t="e">
        <f>IF( SUBTOTAL(103,#REF!) &gt; 0, 1, 0)</f>
        <v>#REF!</v>
      </c>
      <c r="C259">
        <v>1</v>
      </c>
      <c r="D259" t="e">
        <f t="shared" si="4"/>
        <v>#REF!</v>
      </c>
    </row>
    <row r="260" spans="1:4" x14ac:dyDescent="0.2">
      <c r="A260" t="e">
        <f>ROW(#REF!)</f>
        <v>#REF!</v>
      </c>
      <c r="B260" t="e">
        <f>IF( SUBTOTAL(103,#REF!) &gt; 0, 1, 0)</f>
        <v>#REF!</v>
      </c>
      <c r="C260">
        <v>1</v>
      </c>
      <c r="D260" t="e">
        <f t="shared" si="4"/>
        <v>#REF!</v>
      </c>
    </row>
    <row r="261" spans="1:4" x14ac:dyDescent="0.2">
      <c r="A261" t="e">
        <f>ROW(#REF!)</f>
        <v>#REF!</v>
      </c>
      <c r="B261" t="e">
        <f>IF( SUBTOTAL(103,#REF!) &gt; 0, 1, 0)</f>
        <v>#REF!</v>
      </c>
      <c r="C261">
        <v>1</v>
      </c>
      <c r="D261" t="e">
        <f t="shared" si="4"/>
        <v>#REF!</v>
      </c>
    </row>
    <row r="262" spans="1:4" x14ac:dyDescent="0.2">
      <c r="A262" t="e">
        <f>ROW(#REF!)</f>
        <v>#REF!</v>
      </c>
      <c r="B262" t="e">
        <f>IF( SUBTOTAL(103,#REF!) &gt; 0, 1, 0)</f>
        <v>#REF!</v>
      </c>
      <c r="C262">
        <v>1</v>
      </c>
      <c r="D262" t="e">
        <f t="shared" si="4"/>
        <v>#REF!</v>
      </c>
    </row>
    <row r="263" spans="1:4" x14ac:dyDescent="0.2">
      <c r="A263" t="e">
        <f>ROW(#REF!)</f>
        <v>#REF!</v>
      </c>
      <c r="B263" t="e">
        <f>IF( SUBTOTAL(103,#REF!) &gt; 0, 1, 0)</f>
        <v>#REF!</v>
      </c>
      <c r="C263">
        <v>1</v>
      </c>
      <c r="D263" t="e">
        <f t="shared" si="4"/>
        <v>#REF!</v>
      </c>
    </row>
    <row r="264" spans="1:4" x14ac:dyDescent="0.2">
      <c r="A264" t="e">
        <f>ROW(#REF!)</f>
        <v>#REF!</v>
      </c>
      <c r="B264" t="e">
        <f>IF( SUBTOTAL(103,#REF!) &gt; 0, 1, 0)</f>
        <v>#REF!</v>
      </c>
      <c r="C264">
        <v>1</v>
      </c>
      <c r="D264" t="e">
        <f t="shared" si="4"/>
        <v>#REF!</v>
      </c>
    </row>
    <row r="265" spans="1:4" x14ac:dyDescent="0.2">
      <c r="A265" t="e">
        <f>ROW(#REF!)</f>
        <v>#REF!</v>
      </c>
      <c r="B265" t="e">
        <f>IF( SUBTOTAL(103,#REF!) &gt; 0, 1, 0)</f>
        <v>#REF!</v>
      </c>
      <c r="C265">
        <v>1</v>
      </c>
      <c r="D265" t="e">
        <f t="shared" si="4"/>
        <v>#REF!</v>
      </c>
    </row>
    <row r="266" spans="1:4" x14ac:dyDescent="0.2">
      <c r="A266" t="e">
        <f>ROW(#REF!)</f>
        <v>#REF!</v>
      </c>
      <c r="B266" t="e">
        <f>IF( SUBTOTAL(103,#REF!) &gt; 0, 1, 0)</f>
        <v>#REF!</v>
      </c>
      <c r="C266">
        <v>1</v>
      </c>
      <c r="D266" t="e">
        <f t="shared" si="4"/>
        <v>#REF!</v>
      </c>
    </row>
    <row r="267" spans="1:4" x14ac:dyDescent="0.2">
      <c r="A267" t="e">
        <f>ROW(#REF!)</f>
        <v>#REF!</v>
      </c>
      <c r="B267" t="e">
        <f>IF( SUBTOTAL(103,#REF!) &gt; 0, 1, 0)</f>
        <v>#REF!</v>
      </c>
      <c r="C267">
        <v>1</v>
      </c>
      <c r="D267" t="e">
        <f t="shared" si="4"/>
        <v>#REF!</v>
      </c>
    </row>
    <row r="268" spans="1:4" x14ac:dyDescent="0.2">
      <c r="A268" t="e">
        <f>ROW(#REF!)</f>
        <v>#REF!</v>
      </c>
      <c r="B268" t="e">
        <f>IF( SUBTOTAL(103,#REF!) &gt; 0, 1, 0)</f>
        <v>#REF!</v>
      </c>
      <c r="C268">
        <v>1</v>
      </c>
      <c r="D268" t="e">
        <f t="shared" si="4"/>
        <v>#REF!</v>
      </c>
    </row>
    <row r="269" spans="1:4" x14ac:dyDescent="0.2">
      <c r="A269" t="e">
        <f>ROW(#REF!)</f>
        <v>#REF!</v>
      </c>
      <c r="B269" t="e">
        <f>IF( SUBTOTAL(103,#REF!) &gt; 0, 1, 0)</f>
        <v>#REF!</v>
      </c>
      <c r="C269">
        <v>1</v>
      </c>
      <c r="D269" t="e">
        <f t="shared" si="4"/>
        <v>#REF!</v>
      </c>
    </row>
    <row r="270" spans="1:4" x14ac:dyDescent="0.2">
      <c r="A270" t="e">
        <f>ROW(#REF!)</f>
        <v>#REF!</v>
      </c>
      <c r="B270" t="e">
        <f>IF( SUBTOTAL(103,#REF!) &gt; 0, 1, 0)</f>
        <v>#REF!</v>
      </c>
      <c r="C270">
        <v>1</v>
      </c>
      <c r="D270" t="e">
        <f t="shared" si="4"/>
        <v>#REF!</v>
      </c>
    </row>
    <row r="271" spans="1:4" x14ac:dyDescent="0.2">
      <c r="A271" t="e">
        <f>ROW(#REF!)</f>
        <v>#REF!</v>
      </c>
      <c r="B271" t="e">
        <f>IF( SUBTOTAL(103,#REF!) &gt; 0, 1, 0)</f>
        <v>#REF!</v>
      </c>
      <c r="C271">
        <v>1</v>
      </c>
      <c r="D271" t="e">
        <f t="shared" si="4"/>
        <v>#REF!</v>
      </c>
    </row>
    <row r="272" spans="1:4" x14ac:dyDescent="0.2">
      <c r="A272" t="e">
        <f>ROW(#REF!)</f>
        <v>#REF!</v>
      </c>
      <c r="B272" t="e">
        <f>IF( SUBTOTAL(103,#REF!) &gt; 0, 1, 0)</f>
        <v>#REF!</v>
      </c>
      <c r="C272">
        <v>1</v>
      </c>
      <c r="D272" t="e">
        <f t="shared" si="4"/>
        <v>#REF!</v>
      </c>
    </row>
    <row r="273" spans="1:4" x14ac:dyDescent="0.2">
      <c r="A273" t="e">
        <f>ROW(#REF!)</f>
        <v>#REF!</v>
      </c>
      <c r="B273" t="e">
        <f>IF( SUBTOTAL(103,#REF!) &gt; 0, 1, 0)</f>
        <v>#REF!</v>
      </c>
      <c r="C273">
        <v>1</v>
      </c>
      <c r="D273" t="e">
        <f t="shared" si="4"/>
        <v>#REF!</v>
      </c>
    </row>
    <row r="274" spans="1:4" x14ac:dyDescent="0.2">
      <c r="A274" t="e">
        <f>ROW(#REF!)</f>
        <v>#REF!</v>
      </c>
      <c r="B274" t="e">
        <f>IF( SUBTOTAL(103,#REF!) &gt; 0, 1, 0)</f>
        <v>#REF!</v>
      </c>
      <c r="C274">
        <v>1</v>
      </c>
      <c r="D274" t="e">
        <f t="shared" si="4"/>
        <v>#REF!</v>
      </c>
    </row>
    <row r="275" spans="1:4" x14ac:dyDescent="0.2">
      <c r="A275" t="e">
        <f>ROW(#REF!)</f>
        <v>#REF!</v>
      </c>
      <c r="B275" t="e">
        <f>IF( SUBTOTAL(103,#REF!) &gt; 0, 1, 0)</f>
        <v>#REF!</v>
      </c>
      <c r="C275">
        <v>1</v>
      </c>
      <c r="D275" t="e">
        <f t="shared" si="4"/>
        <v>#REF!</v>
      </c>
    </row>
    <row r="276" spans="1:4" x14ac:dyDescent="0.2">
      <c r="A276" t="e">
        <f>ROW(#REF!)</f>
        <v>#REF!</v>
      </c>
      <c r="B276" t="e">
        <f>IF( SUBTOTAL(103,#REF!) &gt; 0, 1, 0)</f>
        <v>#REF!</v>
      </c>
      <c r="C276">
        <v>1</v>
      </c>
      <c r="D276" t="e">
        <f t="shared" si="4"/>
        <v>#REF!</v>
      </c>
    </row>
    <row r="277" spans="1:4" x14ac:dyDescent="0.2">
      <c r="A277" t="e">
        <f>ROW(#REF!)</f>
        <v>#REF!</v>
      </c>
      <c r="B277" t="e">
        <f>IF( SUBTOTAL(103,#REF!) &gt; 0, 1, 0)</f>
        <v>#REF!</v>
      </c>
      <c r="C277">
        <v>1</v>
      </c>
      <c r="D277" t="e">
        <f t="shared" si="4"/>
        <v>#REF!</v>
      </c>
    </row>
    <row r="278" spans="1:4" x14ac:dyDescent="0.2">
      <c r="A278" t="e">
        <f>ROW(#REF!)</f>
        <v>#REF!</v>
      </c>
      <c r="B278" t="e">
        <f>IF( SUBTOTAL(103,#REF!) &gt; 0, 1, 0)</f>
        <v>#REF!</v>
      </c>
      <c r="C278">
        <v>1</v>
      </c>
      <c r="D278" t="e">
        <f t="shared" si="4"/>
        <v>#REF!</v>
      </c>
    </row>
    <row r="279" spans="1:4" x14ac:dyDescent="0.2">
      <c r="A279" t="e">
        <f>ROW(#REF!)</f>
        <v>#REF!</v>
      </c>
      <c r="B279" t="e">
        <f>IF( SUBTOTAL(103,#REF!) &gt; 0, 1, 0)</f>
        <v>#REF!</v>
      </c>
      <c r="C279">
        <v>1</v>
      </c>
      <c r="D279" t="e">
        <f t="shared" si="4"/>
        <v>#REF!</v>
      </c>
    </row>
    <row r="280" spans="1:4" x14ac:dyDescent="0.2">
      <c r="A280" t="e">
        <f>ROW(#REF!)</f>
        <v>#REF!</v>
      </c>
      <c r="B280" t="e">
        <f>IF( SUBTOTAL(103,#REF!) &gt; 0, 1, 0)</f>
        <v>#REF!</v>
      </c>
      <c r="C280">
        <v>1</v>
      </c>
      <c r="D280" t="e">
        <f t="shared" si="4"/>
        <v>#REF!</v>
      </c>
    </row>
    <row r="281" spans="1:4" x14ac:dyDescent="0.2">
      <c r="A281" t="e">
        <f>ROW(#REF!)</f>
        <v>#REF!</v>
      </c>
      <c r="B281" t="e">
        <f>IF( SUBTOTAL(103,#REF!) &gt; 0, 1, 0)</f>
        <v>#REF!</v>
      </c>
      <c r="C281">
        <v>1</v>
      </c>
      <c r="D281" t="e">
        <f t="shared" si="4"/>
        <v>#REF!</v>
      </c>
    </row>
    <row r="282" spans="1:4" x14ac:dyDescent="0.2">
      <c r="A282" t="e">
        <f>ROW(#REF!)</f>
        <v>#REF!</v>
      </c>
      <c r="B282" t="e">
        <f>IF( SUBTOTAL(103,#REF!) &gt; 0, 1, 0)</f>
        <v>#REF!</v>
      </c>
      <c r="C282">
        <v>1</v>
      </c>
      <c r="D282" t="e">
        <f t="shared" si="4"/>
        <v>#REF!</v>
      </c>
    </row>
    <row r="283" spans="1:4" x14ac:dyDescent="0.2">
      <c r="A283" t="e">
        <f>ROW(#REF!)</f>
        <v>#REF!</v>
      </c>
      <c r="B283" t="e">
        <f>IF( SUBTOTAL(103,#REF!) &gt; 0, 1, 0)</f>
        <v>#REF!</v>
      </c>
      <c r="C283">
        <v>1</v>
      </c>
      <c r="D283" t="e">
        <f t="shared" si="4"/>
        <v>#REF!</v>
      </c>
    </row>
    <row r="284" spans="1:4" x14ac:dyDescent="0.2">
      <c r="A284" t="e">
        <f>ROW(#REF!)</f>
        <v>#REF!</v>
      </c>
      <c r="B284" t="e">
        <f>IF( SUBTOTAL(103,#REF!) &gt; 0, 1, 0)</f>
        <v>#REF!</v>
      </c>
      <c r="C284">
        <v>1</v>
      </c>
      <c r="D284" t="e">
        <f t="shared" si="4"/>
        <v>#REF!</v>
      </c>
    </row>
    <row r="285" spans="1:4" x14ac:dyDescent="0.2">
      <c r="A285" t="e">
        <f>ROW(#REF!)</f>
        <v>#REF!</v>
      </c>
      <c r="B285" t="e">
        <f>IF( SUBTOTAL(103,#REF!) &gt; 0, 1, 0)</f>
        <v>#REF!</v>
      </c>
      <c r="C285">
        <v>1</v>
      </c>
      <c r="D285" t="e">
        <f t="shared" si="4"/>
        <v>#REF!</v>
      </c>
    </row>
    <row r="286" spans="1:4" x14ac:dyDescent="0.2">
      <c r="A286" t="e">
        <f>ROW(#REF!)</f>
        <v>#REF!</v>
      </c>
      <c r="B286" t="e">
        <f>IF( SUBTOTAL(103,#REF!) &gt; 0, 1, 0)</f>
        <v>#REF!</v>
      </c>
      <c r="C286">
        <v>1</v>
      </c>
      <c r="D286" t="e">
        <f t="shared" si="4"/>
        <v>#REF!</v>
      </c>
    </row>
    <row r="287" spans="1:4" x14ac:dyDescent="0.2">
      <c r="A287" t="e">
        <f>ROW(#REF!)</f>
        <v>#REF!</v>
      </c>
      <c r="B287" t="e">
        <f>IF( SUBTOTAL(103,#REF!) &gt; 0, 1, 0)</f>
        <v>#REF!</v>
      </c>
      <c r="C287">
        <v>1</v>
      </c>
      <c r="D287" t="e">
        <f t="shared" si="4"/>
        <v>#REF!</v>
      </c>
    </row>
    <row r="288" spans="1:4" x14ac:dyDescent="0.2">
      <c r="A288" t="e">
        <f>ROW(#REF!)</f>
        <v>#REF!</v>
      </c>
      <c r="B288" t="e">
        <f>IF( SUBTOTAL(103,#REF!) &gt; 0, 1, 0)</f>
        <v>#REF!</v>
      </c>
      <c r="C288">
        <v>1</v>
      </c>
      <c r="D288" t="e">
        <f t="shared" si="4"/>
        <v>#REF!</v>
      </c>
    </row>
    <row r="289" spans="1:4" x14ac:dyDescent="0.2">
      <c r="A289" t="e">
        <f>ROW(#REF!)</f>
        <v>#REF!</v>
      </c>
      <c r="B289" t="e">
        <f>IF( SUBTOTAL(103,#REF!) &gt; 0, 1, 0)</f>
        <v>#REF!</v>
      </c>
      <c r="C289">
        <v>1</v>
      </c>
      <c r="D289" t="e">
        <f t="shared" si="4"/>
        <v>#REF!</v>
      </c>
    </row>
    <row r="290" spans="1:4" x14ac:dyDescent="0.2">
      <c r="A290" t="e">
        <f>ROW(#REF!)</f>
        <v>#REF!</v>
      </c>
      <c r="B290" t="e">
        <f>IF( SUBTOTAL(103,#REF!) &gt; 0, 1, 0)</f>
        <v>#REF!</v>
      </c>
      <c r="C290">
        <v>1</v>
      </c>
      <c r="D290" t="e">
        <f t="shared" si="4"/>
        <v>#REF!</v>
      </c>
    </row>
    <row r="291" spans="1:4" x14ac:dyDescent="0.2">
      <c r="A291">
        <f>SUBTOTAL(103,e1c36045_0691_45a7_a1a9_53e24ccc5827[RowId])</f>
        <v>289</v>
      </c>
      <c r="D291" t="e">
        <f>SUM($D$2:$D$290)</f>
        <v>#REF!</v>
      </c>
    </row>
  </sheetData>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94e6eeeb5744b2aa3f87877d42ca529 xmlns="14be3fcc-e729-4fe8-bdef-f59b93fa233d">
      <Terms xmlns="http://schemas.microsoft.com/office/infopath/2007/PartnerControls"/>
    </n94e6eeeb5744b2aa3f87877d42ca529>
    <msbLabel xmlns="14be3fcc-e729-4fe8-bdef-f59b93fa233d">
      <Value>9</Value>
    </msbLabel>
    <TaxCatchAll xmlns="14be3fcc-e729-4fe8-bdef-f59b93fa233d">
      <Value>1</Value>
    </TaxCatchAll>
    <hc19ed32c7c54ecb9c16720aafa5fe8d xmlns="14be3fcc-e729-4fe8-bdef-f59b93fa233d">
      <Terms xmlns="http://schemas.microsoft.com/office/infopath/2007/PartnerControls">
        <TermInfo xmlns="http://schemas.microsoft.com/office/infopath/2007/PartnerControls">
          <TermName xmlns="http://schemas.microsoft.com/office/infopath/2007/PartnerControls">Standard</TermName>
          <TermId xmlns="http://schemas.microsoft.com/office/infopath/2007/PartnerControls">42db7290-f92b-446b-999c-1bee6d848af0</TermId>
        </TermInfo>
      </Terms>
    </hc19ed32c7c54ecb9c16720aafa5fe8d>
    <MSB_RecordId xmlns="14be3fcc-e729-4fe8-bdef-f59b93fa233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MSB Dokument" ma:contentTypeID="0x0101008239AB5D3D2647B580F011DA2F3561110100149DDC80E615364BA88CF1820DB84F4E" ma:contentTypeVersion="5" ma:contentTypeDescription="Skapa ett nytt dokument." ma:contentTypeScope="" ma:versionID="a8b6979426b129ffe989748147559400">
  <xsd:schema xmlns:xsd="http://www.w3.org/2001/XMLSchema" xmlns:xs="http://www.w3.org/2001/XMLSchema" xmlns:p="http://schemas.microsoft.com/office/2006/metadata/properties" xmlns:ns2="14be3fcc-e729-4fe8-bdef-f59b93fa233d" xmlns:ns3="14be3fcc-e729-4fe8-bdef-f59b93fa233d" targetNamespace="http://schemas.microsoft.com/office/2006/metadata/properties" ma:root="true" ma:fieldsID="04130789b482b5206d7619825146d46b" ns3:_="">
    <xsd:import namespace="14be3fcc-e729-4fe8-bdef-f59b93fa233d"/>
    <xsd:import namespace="14be3fcc-e729-4fe8-bdef-f59b93fa233d"/>
    <xsd:element name="properties">
      <xsd:complexType>
        <xsd:sequence>
          <xsd:element name="documentManagement">
            <xsd:complexType>
              <xsd:all>
                <xsd:element ref="ns2:msbLabel" minOccurs="0"/>
                <xsd:element ref="ns3:hc19ed32c7c54ecb9c16720aafa5fe8d" minOccurs="0"/>
                <xsd:element ref="ns3:TaxCatchAll" minOccurs="0"/>
                <xsd:element ref="ns3:TaxCatchAllLabel" minOccurs="0"/>
                <xsd:element ref="ns3:n94e6eeeb5744b2aa3f87877d42ca529" minOccurs="0"/>
                <xsd:element ref="ns3:MSB_Record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be3fcc-e729-4fe8-bdef-f59b93fa233d" elementFormDefault="qualified">
    <xsd:import namespace="http://schemas.microsoft.com/office/2006/documentManagement/types"/>
    <xsd:import namespace="http://schemas.microsoft.com/office/infopath/2007/PartnerControls"/>
    <xsd:element name="msbLabel" ma:index="8" nillable="true" ma:displayName="Märkning" ma:list="d6c4be5b-31e6-43ff-84c1-7b174b50a424" ma:internalName="msbLabel" ma:showField="Title" ma:web="14be3fcc-e729-4fe8-bdef-f59b93fa233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4be3fcc-e729-4fe8-bdef-f59b93fa233d" elementFormDefault="qualified">
    <xsd:import namespace="http://schemas.microsoft.com/office/2006/documentManagement/types"/>
    <xsd:import namespace="http://schemas.microsoft.com/office/infopath/2007/PartnerControls"/>
    <xsd:element name="hc19ed32c7c54ecb9c16720aafa5fe8d" ma:index="9" nillable="true" ma:taxonomy="true" ma:internalName="hc19ed32c7c54ecb9c16720aafa5fe8d" ma:taxonomyFieldName="MSB_SiteBusinessProcess" ma:displayName="Handlingsslag" ma:default="1;#Standard|42db7290-f92b-446b-999c-1bee6d848af0" ma:fieldId="{1c19ed32-c7c5-4ecb-9c16-720aafa5fe8d}" ma:sspId="1d297c32-e349-4b6d-b895-deec35520f0b" ma:termSetId="84c5b001-a021-41b2-9608-e8b90a27b6c1" ma:anchorId="00000000-0000-0000-0000-000000000000" ma:open="false" ma:isKeyword="false">
      <xsd:complexType>
        <xsd:sequence>
          <xsd:element ref="pc:Terms" minOccurs="0" maxOccurs="1"/>
        </xsd:sequence>
      </xsd:complexType>
    </xsd:element>
    <xsd:element name="TaxCatchAll" ma:index="10" nillable="true" ma:displayName="Global taxonomikolumn" ma:hidden="true" ma:list="{0fde89f9-2c90-4b96-bb8e-8c10498a8c44}" ma:internalName="TaxCatchAll" ma:showField="CatchAllData" ma:web="14be3fcc-e729-4fe8-bdef-f59b93fa233d">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Global taxonomikolumn1" ma:hidden="true" ma:list="{0fde89f9-2c90-4b96-bb8e-8c10498a8c44}" ma:internalName="TaxCatchAllLabel" ma:readOnly="true" ma:showField="CatchAllDataLabel" ma:web="14be3fcc-e729-4fe8-bdef-f59b93fa233d">
      <xsd:complexType>
        <xsd:complexContent>
          <xsd:extension base="dms:MultiChoiceLookup">
            <xsd:sequence>
              <xsd:element name="Value" type="dms:Lookup" maxOccurs="unbounded" minOccurs="0" nillable="true"/>
            </xsd:sequence>
          </xsd:extension>
        </xsd:complexContent>
      </xsd:complexType>
    </xsd:element>
    <xsd:element name="n94e6eeeb5744b2aa3f87877d42ca529" ma:index="13" nillable="true" ma:taxonomy="true" ma:internalName="n94e6eeeb5744b2aa3f87877d42ca529" ma:taxonomyFieldName="MSB_DocumentType" ma:displayName="Handlingstyp" ma:fieldId="{794e6eee-b574-4b2a-a3f8-7877d42ca529}" ma:sspId="1d297c32-e349-4b6d-b895-deec35520f0b" ma:termSetId="e3c19ec3-4bda-47fb-b9f4-9ecf798a87b8" ma:anchorId="00000000-0000-0000-0000-000000000000" ma:open="false" ma:isKeyword="false">
      <xsd:complexType>
        <xsd:sequence>
          <xsd:element ref="pc:Terms" minOccurs="0" maxOccurs="1"/>
        </xsd:sequence>
      </xsd:complexType>
    </xsd:element>
    <xsd:element name="MSB_RecordId" ma:index="15" nillable="true" ma:displayName="Diarienummer" ma:internalName="MSB_RecordId">
      <xsd:simpleType>
        <xsd:restriction base="dms:Text"/>
      </xsd:simpleType>
    </xsd:element>
    <xsd:element name="SharedWithUsers" ma:index="16"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954ED6-A591-4CF1-8EF4-4BDF5C576974}">
  <ds:schemaRefs>
    <ds:schemaRef ds:uri="http://purl.org/dc/dcmitype/"/>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14be3fcc-e729-4fe8-bdef-f59b93fa233d"/>
    <ds:schemaRef ds:uri="http://purl.org/dc/term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057A2AD-E172-4932-B357-1EE3BC5EF7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be3fcc-e729-4fe8-bdef-f59b93fa23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A67696-F682-46AC-BB12-A74DD704EC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Indikatorer i bostavsordning</vt:lpstr>
      <vt:lpstr>Indikatorer per län</vt:lpstr>
      <vt:lpstr>Indikatorer per kommungrupp</vt:lpstr>
      <vt:lpstr>Definitioner</vt:lpstr>
    </vt:vector>
  </TitlesOfParts>
  <Company>MSB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Indikatorer, Jämförelser Trygghet och säkerhet 2024</dc:title>
  <dc:creator>MSB</dc:creator>
  <cp:lastModifiedBy>Albinson Karin</cp:lastModifiedBy>
  <cp:lastPrinted>2022-12-13T08:25:20Z</cp:lastPrinted>
  <dcterms:created xsi:type="dcterms:W3CDTF">2017-11-28T19:45:53Z</dcterms:created>
  <dcterms:modified xsi:type="dcterms:W3CDTF">2025-10-15T08:58:53Z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urrentMapIdIndex">
    <vt:lpwstr>4</vt:lpwstr>
  </property>
  <property fmtid="{D5CDD505-2E9C-101B-9397-08002B2CF9AE}" pid="3" name="ContentTypeId">
    <vt:lpwstr>0x0101008239AB5D3D2647B580F011DA2F3561110100149DDC80E615364BA88CF1820DB84F4E</vt:lpwstr>
  </property>
  <property fmtid="{D5CDD505-2E9C-101B-9397-08002B2CF9AE}" pid="4" name="MSB_SiteBusinessProcess">
    <vt:lpwstr>1;#Standard|42db7290-f92b-446b-999c-1bee6d848af0</vt:lpwstr>
  </property>
  <property fmtid="{D5CDD505-2E9C-101B-9397-08002B2CF9AE}" pid="5" name="MSB_DocumentType">
    <vt:lpwstr/>
  </property>
  <property fmtid="{D5CDD505-2E9C-101B-9397-08002B2CF9AE}" pid="6" name="ESRI_WORKBOOK_ID">
    <vt:lpwstr>49824b181860446bb2334cdbbf5e459a</vt:lpwstr>
  </property>
</Properties>
</file>