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V:\Dokument\01 Samhällsskydd\20 Bidrag\Anslag 2-4\2025\20 Ansökan\Myndigheter\"/>
    </mc:Choice>
  </mc:AlternateContent>
  <xr:revisionPtr revIDLastSave="0" documentId="13_ncr:1_{A3F248B5-8BA0-403E-AF9A-9BA6D91D5BB1}" xr6:coauthVersionLast="47" xr6:coauthVersionMax="47" xr10:uidLastSave="{00000000-0000-0000-0000-000000000000}"/>
  <bookViews>
    <workbookView xWindow="-120" yWindow="-120" windowWidth="38640" windowHeight="21240" tabRatio="845" xr2:uid="{00000000-000D-0000-FFFF-FFFF00000000}"/>
  </bookViews>
  <sheets>
    <sheet name="Del 1-4, Projektplan" sheetId="2" r:id="rId1"/>
    <sheet name="Del 5, Budget" sheetId="7" r:id="rId2"/>
    <sheet name="Exempel verksamhetslogik" sheetId="14" r:id="rId3"/>
    <sheet name="Om blanketten" sheetId="11" r:id="rId4"/>
    <sheet name="MSB" sheetId="3" state="hidden" r:id="rId5"/>
    <sheet name="Koppling" sheetId="5" state="hidden" r:id="rId6"/>
  </sheets>
  <definedNames>
    <definedName name="_xlnm.Print_Area" localSheetId="0">'Del 1-4, Projektplan'!$A$1:$K$380</definedName>
    <definedName name="_xlnm.Print_Area" localSheetId="1">'Del 5, Budget'!$B$3:$L$102</definedName>
    <definedName name="_xlnm.Print_Area" localSheetId="2">'Exempel verksamhetslogik'!$B$1:$H$10</definedName>
    <definedName name="_xlnm.Print_Area" localSheetId="3">'Om blanketten'!$A$1:$D$6</definedName>
    <definedName name="Z_4AC27408_0325_4E55_AB9D_733C5217F92E_.wvu.Cols" localSheetId="0" hidden="1">'Del 1-4, Projektplan'!#REF!</definedName>
    <definedName name="Z_4AC27408_0325_4E55_AB9D_733C5217F92E_.wvu.PrintArea" localSheetId="0" hidden="1">'Del 1-4, Projektplan'!$A$1:$K$379</definedName>
    <definedName name="Z_4AC27408_0325_4E55_AB9D_733C5217F92E_.wvu.PrintArea" localSheetId="1" hidden="1">'Del 5, Budget'!$A$2:$J$101</definedName>
  </definedNames>
  <calcPr calcId="191029"/>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 l="1"/>
  <c r="F2" i="3" l="1"/>
  <c r="C40" i="2" l="1"/>
  <c r="F6" i="2" l="1"/>
  <c r="B5" i="5" l="1"/>
  <c r="B4" i="5"/>
  <c r="B3" i="5"/>
  <c r="G26" i="7" l="1"/>
  <c r="G41" i="7"/>
  <c r="G35" i="7"/>
  <c r="G28" i="7"/>
  <c r="G27" i="7" s="1"/>
  <c r="G34" i="7"/>
  <c r="G40" i="7"/>
  <c r="G32" i="7"/>
  <c r="G37" i="7"/>
  <c r="G29" i="7"/>
  <c r="G38" i="7"/>
  <c r="E37" i="7"/>
  <c r="E29" i="7"/>
  <c r="E41" i="7"/>
  <c r="E35" i="7"/>
  <c r="E40" i="7"/>
  <c r="E39" i="7" s="1"/>
  <c r="E34" i="7"/>
  <c r="E33" i="7" s="1"/>
  <c r="E38" i="7"/>
  <c r="E32" i="7"/>
  <c r="C53" i="2"/>
  <c r="C51" i="2"/>
  <c r="B43" i="2"/>
  <c r="C52" i="2"/>
  <c r="E26" i="7"/>
  <c r="F3" i="2"/>
  <c r="J2" i="3"/>
  <c r="E2" i="3"/>
  <c r="E36" i="7" l="1"/>
  <c r="G36" i="7"/>
  <c r="I36" i="7" s="1"/>
  <c r="I33" i="7"/>
  <c r="I39" i="7"/>
  <c r="G39" i="7"/>
  <c r="G33" i="7"/>
  <c r="K110" i="7"/>
  <c r="K116" i="7" l="1"/>
  <c r="G42" i="7" s="1"/>
  <c r="K115" i="7"/>
  <c r="E42" i="7" s="1"/>
  <c r="K114" i="7"/>
  <c r="K113" i="7"/>
  <c r="K112" i="7"/>
  <c r="K111" i="7"/>
  <c r="I42" i="7" l="1"/>
  <c r="K117" i="7"/>
  <c r="H54" i="7" l="1"/>
  <c r="G80" i="7"/>
  <c r="G71" i="7"/>
  <c r="G89" i="7"/>
  <c r="G98" i="7"/>
  <c r="G97" i="7"/>
  <c r="G99" i="7"/>
  <c r="G100" i="7"/>
  <c r="G101" i="7"/>
  <c r="G96" i="7"/>
  <c r="G90" i="7"/>
  <c r="G91" i="7"/>
  <c r="G88" i="7"/>
  <c r="G83" i="7"/>
  <c r="G79" i="7"/>
  <c r="G81" i="7"/>
  <c r="G82" i="7"/>
  <c r="G78" i="7"/>
  <c r="G73" i="7"/>
  <c r="G69" i="7"/>
  <c r="G31" i="7" s="1"/>
  <c r="G30" i="7" s="1"/>
  <c r="G70" i="7"/>
  <c r="G72" i="7"/>
  <c r="G68" i="7"/>
  <c r="E31" i="7" s="1"/>
  <c r="E30" i="7" s="1"/>
  <c r="G43" i="7" l="1"/>
  <c r="I30" i="7"/>
  <c r="G102" i="7"/>
  <c r="H55" i="7"/>
  <c r="H56" i="7"/>
  <c r="H57" i="7"/>
  <c r="H58" i="7"/>
  <c r="H59" i="7"/>
  <c r="H60" i="7"/>
  <c r="H61" i="7"/>
  <c r="H62" i="7"/>
  <c r="H63" i="7"/>
  <c r="J62" i="7" l="1"/>
  <c r="J60" i="7"/>
  <c r="J56" i="7"/>
  <c r="J58" i="7"/>
  <c r="J61" i="7"/>
  <c r="J57" i="7"/>
  <c r="J63" i="7"/>
  <c r="J59" i="7"/>
  <c r="J55" i="7"/>
  <c r="J54" i="7"/>
  <c r="E28" i="7" s="1"/>
  <c r="G92" i="7" l="1"/>
  <c r="G84" i="7"/>
  <c r="G74" i="7"/>
  <c r="E27" i="7" l="1"/>
  <c r="I27" i="7" s="1"/>
  <c r="I43" i="7" l="1"/>
  <c r="E43" i="7"/>
  <c r="J64" i="7"/>
  <c r="G51" i="2" l="1"/>
  <c r="H2" i="3" l="1"/>
  <c r="G52" i="2"/>
  <c r="I2" i="3" s="1"/>
  <c r="G53" i="2" l="1"/>
  <c r="B50" i="2" s="1"/>
  <c r="D2" i="3"/>
  <c r="B2" i="3" l="1"/>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Odenberg Camilla</author>
  </authors>
  <commentList>
    <comment ref="D53" authorId="0" shapeId="0" xr:uid="{00000000-0006-0000-0100-000001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3" authorId="0" shapeId="0" xr:uid="{00000000-0006-0000-0100-000002000000}">
      <text>
        <r>
          <rPr>
            <b/>
            <sz val="9"/>
            <color indexed="81"/>
            <rFont val="Tahoma"/>
            <family val="2"/>
          </rPr>
          <t>Belopp:</t>
        </r>
        <r>
          <rPr>
            <sz val="9"/>
            <color indexed="81"/>
            <rFont val="Tahoma"/>
            <family val="2"/>
          </rPr>
          <t xml:space="preserve">
Ange månadslön före arbetsgivaravgifter etc.</t>
        </r>
      </text>
    </comment>
    <comment ref="F53" authorId="0" shapeId="0" xr:uid="{00000000-0006-0000-0100-000003000000}">
      <text>
        <r>
          <rPr>
            <b/>
            <sz val="9"/>
            <color indexed="81"/>
            <rFont val="Tahoma"/>
            <family val="2"/>
          </rPr>
          <t>Lönebikostnad:</t>
        </r>
        <r>
          <rPr>
            <sz val="9"/>
            <color indexed="81"/>
            <rFont val="Tahoma"/>
            <family val="2"/>
          </rPr>
          <t xml:space="preserve">
Kostnader som arbetsgivaravgifter, pensionsavgifter osv. Anges som påslag i %</t>
        </r>
      </text>
    </comment>
    <comment ref="G53" authorId="0" shapeId="0" xr:uid="{00000000-0006-0000-0100-000004000000}">
      <text>
        <r>
          <rPr>
            <b/>
            <sz val="9"/>
            <color indexed="81"/>
            <rFont val="Tahoma"/>
            <family val="2"/>
          </rPr>
          <t>Omfattning:</t>
        </r>
        <r>
          <rPr>
            <sz val="9"/>
            <color indexed="81"/>
            <rFont val="Tahoma"/>
            <family val="2"/>
          </rPr>
          <t xml:space="preserve">
Om personen arbetar heltid inom projektet, ange 100 %.</t>
        </r>
      </text>
    </comment>
    <comment ref="H53" authorId="0" shapeId="0" xr:uid="{00000000-0006-0000-0100-00000500000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3" authorId="0" shapeId="0" xr:uid="{00000000-0006-0000-0100-00000600000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7" authorId="0" shapeId="0" xr:uid="{00000000-0006-0000-0100-000007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7" authorId="0" shapeId="0" xr:uid="{00000000-0006-0000-0100-000008000000}">
      <text>
        <r>
          <rPr>
            <b/>
            <sz val="9"/>
            <color indexed="81"/>
            <rFont val="Tahoma"/>
            <family val="2"/>
          </rPr>
          <t xml:space="preserve">Kr/antal:
</t>
        </r>
        <r>
          <rPr>
            <sz val="9"/>
            <color indexed="81"/>
            <rFont val="Tahoma"/>
            <family val="2"/>
          </rPr>
          <t>Ex: om ni anlitar en konsult per timme, skriver ni kostnad per timme här.</t>
        </r>
      </text>
    </comment>
    <comment ref="F67" authorId="0" shapeId="0" xr:uid="{00000000-0006-0000-0100-00000900000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7" authorId="0" shapeId="0" xr:uid="{00000000-0006-0000-0100-00000A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7" authorId="0" shapeId="0" xr:uid="{00000000-0006-0000-0100-00000B000000}">
      <text>
        <r>
          <rPr>
            <b/>
            <sz val="9"/>
            <color indexed="81"/>
            <rFont val="Tahoma"/>
            <family val="2"/>
          </rPr>
          <t>Antal personer:</t>
        </r>
        <r>
          <rPr>
            <sz val="9"/>
            <color indexed="81"/>
            <rFont val="Tahoma"/>
            <family val="2"/>
          </rPr>
          <t xml:space="preserve">
Ange antal. Måste vara minst 1 för att räknas till budgeten</t>
        </r>
      </text>
    </comment>
    <comment ref="C87" authorId="0" shapeId="0" xr:uid="{00000000-0006-0000-0100-00000C00000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7" authorId="0" shapeId="0" xr:uid="{00000000-0006-0000-0100-00000D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7" authorId="0" shapeId="0" xr:uid="{00000000-0006-0000-0100-00000E000000}">
      <text>
        <r>
          <rPr>
            <b/>
            <sz val="9"/>
            <color indexed="81"/>
            <rFont val="Tahoma"/>
            <family val="2"/>
          </rPr>
          <t xml:space="preserve">Nyttjandegrad (%):
</t>
        </r>
        <r>
          <rPr>
            <sz val="9"/>
            <color indexed="81"/>
            <rFont val="Tahoma"/>
            <family val="2"/>
          </rPr>
          <t xml:space="preserve">Skriv 100 % om inventarien endast används inom ramen för det här projektet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5" authorId="0" shapeId="0" xr:uid="{00000000-0006-0000-0100-00000F00000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5" authorId="0" shapeId="0" xr:uid="{00000000-0006-0000-0100-000010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5" authorId="0" shapeId="0" xr:uid="{00000000-0006-0000-0100-000011000000}">
      <text>
        <r>
          <rPr>
            <b/>
            <sz val="9"/>
            <color indexed="81"/>
            <rFont val="Tahoma"/>
            <family val="2"/>
          </rPr>
          <t>Antal:</t>
        </r>
        <r>
          <rPr>
            <sz val="9"/>
            <color indexed="81"/>
            <rFont val="Tahoma"/>
            <family val="2"/>
          </rPr>
          <t xml:space="preserve">
Ange antal. Måste vara minst 1 för att räknas till budgeten</t>
        </r>
      </text>
    </comment>
    <comment ref="C109" authorId="0" shapeId="0" xr:uid="{00000000-0006-0000-0100-000012000000}">
      <text>
        <r>
          <rPr>
            <b/>
            <sz val="9"/>
            <color indexed="81"/>
            <rFont val="Tahoma"/>
            <family val="2"/>
          </rPr>
          <t xml:space="preserve">Beskriv kostnaden: 
</t>
        </r>
        <r>
          <rPr>
            <sz val="9"/>
            <color indexed="81"/>
            <rFont val="Tahoma"/>
            <family val="2"/>
          </rPr>
          <t>Beskriv innehåll och behov av tjänsten, resan, lokalen osv.</t>
        </r>
      </text>
    </comment>
    <comment ref="H109" authorId="0" shapeId="0" xr:uid="{00000000-0006-0000-0100-000013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J109" authorId="0" shapeId="0" xr:uid="{00000000-0006-0000-0100-00001400000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<sst xmlns="http://schemas.openxmlformats.org/spreadsheetml/2006/main" count="348" uniqueCount="219">
  <si>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</si>
  <si>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</si>
  <si>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</si>
  <si>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</si>
  <si>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</si>
  <si>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</si>
  <si>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</si>
  <si>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</si>
  <si>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</si>
  <si>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</si>
  <si>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</si>
  <si>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</si>
  <si>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</si>
  <si>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</si>
  <si>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</si>
  <si>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</si>
  <si>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</si>
  <si>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</si>
  <si>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</si>
  <si>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</si>
  <si>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</si>
  <si>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</si>
  <si>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</si>
  <si>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</si>
  <si>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</si>
  <si>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</si>
  <si>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Postadress:</t>
  </si>
  <si>
    <t>Klicka här för att komma tillbaka till projektplanen</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</si>
  <si>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</si>
  <si>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</si>
  <si>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</si>
  <si>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</si>
  <si>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</si>
  <si>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</si>
  <si>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</si>
  <si>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</si>
  <si>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</si>
  <si>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</si>
  <si>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</si>
  <si>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</si>
  <si>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</si>
  <si>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</si>
  <si>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</si>
  <si>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</si>
  <si>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</si>
  <si>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</si>
  <si>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</si>
  <si>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</si>
  <si>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</si>
  <si>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</si>
  <si>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</si>
  <si>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</si>
  <si>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</si>
  <si>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</si>
  <si>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</si>
  <si>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</si>
  <si>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</si>
  <si>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</si>
  <si>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</si>
  <si>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</si>
  <si>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</si>
  <si>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</si>
  <si>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</si>
  <si>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</si>
  <si>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</si>
  <si>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</si>
  <si>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</si>
  <si>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</si>
  <si>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</si>
  <si>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</si>
  <si>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</si>
  <si>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</si>
  <si>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t>Namn på behörig tjänsteperson:</t>
  </si>
  <si>
    <t>Titel på behörig tjänsteperson:</t>
  </si>
  <si>
    <t>Kontaktperson + tel.</t>
  </si>
  <si>
    <t>Samverkanspartner</t>
  </si>
  <si>
    <t>Egna myndigheten</t>
  </si>
  <si>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</si>
  <si>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</si>
  <si>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</si>
  <si>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</si>
  <si>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</si>
  <si>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</si>
  <si>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</si>
  <si>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</si>
  <si>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</si>
  <si>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</si>
  <si>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</si>
  <si>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</si>
  <si>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</si>
  <si>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Kostnadstyp</t>
  </si>
  <si>
    <t>Kostnad för övning</t>
  </si>
  <si>
    <t>(Välj)</t>
  </si>
  <si>
    <t>Beskriv kostnaden</t>
  </si>
  <si>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</si>
  <si>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</si>
  <si>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</si>
  <si>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</si>
  <si>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</si>
  <si>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</si>
  <si>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</si>
  <si>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Sammanfattning och beskrivning av nuläget samt önskat läge när projektet är slutfört. Grundläggande info som kontaktuppgifter, tidplan, koppling till behovsgrund.</t>
  </si>
  <si>
    <t>Del 2 - Projektets förutsättningar</t>
  </si>
  <si>
    <t>Blankettens struktur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</si>
  <si>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</si>
  <si>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</si>
  <si>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</si>
  <si>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</si>
  <si>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</si>
  <si>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</si>
  <si>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</si>
  <si>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</si>
  <si>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</si>
  <si>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</si>
  <si>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</si>
  <si>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</si>
  <si>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</si>
  <si>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</si>
  <si>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</si>
  <si>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</si>
  <si>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</si>
  <si>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</si>
  <si>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</si>
  <si>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t>4.3 Vilka aktörer samverkar ni med i projektet och hur?</t>
  </si>
  <si>
    <r>
      <t xml:space="preserve">3.3.2 Effekter på medellång och lång sikt </t>
    </r>
    <r>
      <rPr>
        <sz val="9"/>
        <color theme="1"/>
        <rFont val="Century Gothic"/>
        <family val="2"/>
        <scheme val="major"/>
      </rPr>
      <t>(som de kortsiktiga effekterna leder till):</t>
    </r>
  </si>
  <si>
    <t>Information om att söka ersättning för egeninitierade övningar inom projektet finns på MSB:s webbsida.</t>
  </si>
  <si>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</si>
  <si>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</si>
  <si>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</si>
  <si>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</si>
  <si>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</si>
  <si>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</si>
  <si>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</si>
  <si>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</si>
  <si>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</si>
  <si>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</si>
  <si>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</si>
  <si>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</si>
  <si>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</si>
  <si>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</si>
  <si>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</si>
  <si>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</si>
  <si>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</si>
  <si>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</si>
  <si>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</si>
  <si>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</si>
  <si>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</si>
  <si>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</si>
  <si>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</si>
  <si>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</si>
  <si>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</si>
  <si>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</si>
  <si>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</si>
  <si>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</si>
  <si>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</si>
  <si>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</si>
  <si>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</si>
  <si>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</si>
  <si>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</si>
  <si>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</si>
  <si>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Klicka här för att komma till webbsidan.</t>
  </si>
  <si>
    <t>Sammanfattning av projektet</t>
  </si>
  <si>
    <t>Indiaktorer</t>
  </si>
  <si>
    <t>Samverkan och ledning</t>
  </si>
  <si>
    <t>Kommunikation till allmänheten</t>
  </si>
  <si>
    <t>Hantering av resurser</t>
  </si>
  <si>
    <t>Farliga ämnen (CBRNE)</t>
  </si>
  <si>
    <t>MSB bjuder in: Samverkansaktivitet och uppsummering för myndigheter med verksamhet inom den riktade satsningen</t>
  </si>
  <si>
    <t>MSB bjuder in: Samverkansaktivitet för myndigheter med verksamhet inom den riktade satsningen</t>
  </si>
  <si>
    <r>
      <t xml:space="preserve">Aktivitet </t>
    </r>
    <r>
      <rPr>
        <b/>
        <i/>
        <sz val="11.5"/>
        <color rgb="FFFF0000"/>
        <rFont val="Garamond"/>
        <family val="1"/>
      </rPr>
      <t>(Anpassa utifrån förslag nedan. Rubrikerna "MSB bjuder in" är obligatoriska)</t>
    </r>
  </si>
  <si>
    <r>
      <t xml:space="preserve">Detta är en preliminär plan för de aktiviteter som MSB kommer att anordna. Därutöver krävs eget arbete för att uppnå förväntade prestationer i projektet. Ange vad ni planerar att göra och när i tid ni kommer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</si>
  <si>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t>ÅR SOM ANSÖKAN GÖRS:</t>
  </si>
  <si>
    <t>År 2</t>
  </si>
  <si>
    <t>År 3</t>
  </si>
  <si>
    <t>År 1 (projektstart)</t>
  </si>
  <si>
    <t>februari år 1</t>
  </si>
  <si>
    <t>höst år 1</t>
  </si>
  <si>
    <t>vår år 2</t>
  </si>
  <si>
    <t>höst år 2</t>
  </si>
  <si>
    <t>Särskild satsning: Planera och pröva beredskapsövningar</t>
  </si>
  <si>
    <t>Genereras automatiskt när ni valt myndighet ovan.</t>
  </si>
  <si>
    <t>5.1 Intyga att finansieringsprinciper och allmänna villkor följs</t>
  </si>
  <si>
    <t>(Välj för att intyga)</t>
  </si>
  <si>
    <t>Ja, vi har tagit del av de finansieringsprinciper och villkoren för särskild satsning som framgår av inriktningen för utvecklingsprojekt</t>
  </si>
  <si>
    <t>En särskild satsning kan pågå i högst två år och omfatta högst 2 miljoner kronor för hela projektperioden. Om summaraden ovan överstiger beloppet behöver ni justera er budget.</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</si>
  <si>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</si>
  <si>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t>Mål 1 och mål 2a</t>
  </si>
  <si>
    <t>Mål 1 och mål 2b</t>
  </si>
  <si>
    <t>Mål 1, och både mål 2a samt 2b</t>
  </si>
  <si>
    <t xml:space="preserve">2.3 Finns det pågående eller kommande projekt/regeringsuppdrag/utredningar som </t>
  </si>
  <si>
    <t>2.4 Finns det avgörande framgångsfaktorer eller risker som behöver hanteras för att</t>
  </si>
  <si>
    <r>
      <t xml:space="preserve">Sätt projektets behov i en kontext genom att beskriva </t>
    </r>
    <r>
      <rPr>
        <b/>
        <sz val="11.5"/>
        <color theme="1"/>
        <rFont val="Garamond"/>
        <family val="1"/>
      </rPr>
      <t>hur</t>
    </r>
    <r>
      <rPr>
        <sz val="11.5"/>
        <color theme="1"/>
        <rFont val="Garamond"/>
        <family val="1"/>
      </rPr>
      <t xml:space="preserve"> situationen ser ut idag, och i relation till de effektmål som beskrivs under del 3.3. Beskriv vidare förutsättningarna för myndigheten för att arbeta gentemot dessa mål utan respektive med ett sådant ekonomiskt bidrag som denna särskilda satsning möjliggör.</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</si>
  <si>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För särskild satsning gäller:</t>
    </r>
    <r>
      <rPr>
        <b/>
        <sz val="11.5"/>
        <color theme="1"/>
        <rFont val="Garamond"/>
        <family val="1"/>
      </rPr>
      <t xml:space="preserve"> </t>
    </r>
    <r>
      <rPr>
        <sz val="11.5"/>
        <color theme="1"/>
        <rFont val="Garamond"/>
        <family val="1"/>
      </rPr>
      <t xml:space="preserve">Utgå från </t>
    </r>
    <r>
      <rPr>
        <sz val="11.5"/>
        <rFont val="Garamond"/>
        <family val="1"/>
      </rPr>
      <t xml:space="preserve">det nuläge ni beskrivit i 3.1 och de prestationer ni angett i fråga 3.2 </t>
    </r>
    <r>
      <rPr>
        <sz val="11.5"/>
        <color theme="1"/>
        <rFont val="Garamond"/>
        <family val="1"/>
      </rPr>
      <t>och koppla dem till valda mål i fråga 1.6 när ni besvarar den här frågan.</t>
    </r>
  </si>
  <si>
    <t xml:space="preserve">
</t>
  </si>
  <si>
    <t>4.1 Aktivitetsplan</t>
  </si>
  <si>
    <t>MSB bjuder in: Gemensam uppstartsdag efter beslut om fördelning av medel för myndigheter med verksamhet inom den särskilda satsningen</t>
  </si>
  <si>
    <r>
      <rPr>
        <b/>
        <sz val="11.5"/>
        <color theme="1"/>
        <rFont val="Garamond"/>
        <family val="1"/>
      </rPr>
      <t>Ge förslag på minst en indikator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 xml:space="preserve">Exempel på indikatorer för effekter: </t>
    </r>
    <r>
      <rPr>
        <sz val="11.5"/>
        <color theme="1"/>
        <rFont val="Garamond"/>
        <family val="1"/>
      </rPr>
      <t xml:space="preserve">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</si>
  <si>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2.2 Projektmål</t>
  </si>
  <si>
    <t>2.2.1 Beskriv kort hur ni operationaliserar ni de uppsatta projektmålen i ert tänkta projekt:</t>
  </si>
  <si>
    <t>1.7 Vilket behov ligger till grund för projektet?</t>
  </si>
  <si>
    <t>När finansiering med anslag 2:4 upphör ska projektet övergå till myndighetens ordinarie verksamhet. MSB avser att samlat följa upp prestationerna och effekterna av de projekt som bedrivs inom ramen för den särskilda satsningen såväl under projekttiden som efter projektavslut. 
Beskriv här hur ni inom den egna myndigheten och med de aktörer ni involverar kommer att följa upp projektet.</t>
  </si>
  <si>
    <t>Förberedande åtgärder i form av utbildning, träning och övning är viktiga verktyg för att bibehålla en grundläggande förmåga, för att identifiera, förstå och möta samhällsutmaningar. Det finns idag etablerade övnings- och utbildningskoncept som är viktiga att behålla, samtidigt kommer begreppet beredskapsövningar behöva vara nyskapande och relevanta för att bidra till kompetenshöjande åtgärder. Medan vissa förmågor och övningsdesign är generiska och applicerbara på alla typer av händelser, kommer andra situationer kräva mer anpassade eller nya former av övningskoncept. Det övergripande syftet är att säkerställa att behov av övningsverksamhet tas emot på ett kvalitetssäkrat sätt och att man jobbar fram anpassade övningskoncept där man integrerar olika förmågehöjande aktiviteter så att de tillsammans bidrar till en helhet.
För att stödja detta arbete hos myndigheterna har MSB en särskild satsning kopplad till beredskapsövningar inom ramen för anslag 2:4 för perioden 2024-2025. Denna förberedda projektansökan är ett sätt att underlätta och stimulera att fler myndigheter tar utvecklingskliv på området.</t>
  </si>
  <si>
    <t>Total kostnad 2024</t>
  </si>
  <si>
    <t>Total kostnad 2025</t>
  </si>
  <si>
    <t>Beskriv hur ni omhändertar målen</t>
  </si>
  <si>
    <r>
      <rPr>
        <b/>
        <sz val="10"/>
        <color theme="1"/>
        <rFont val="Century Gothic"/>
        <family val="2"/>
        <scheme val="major"/>
      </rPr>
      <t>Fyll i blanketten så här:</t>
    </r>
    <r>
      <rPr>
        <sz val="11.5"/>
        <color theme="1"/>
        <rFont val="Garamond"/>
        <family val="1"/>
      </rPr>
      <t xml:space="preserve">
- Skriv direkt i textfälten eller skriv först i Word och dubbelklicka på rutan för att klistra in den färdiga texten på valfri plats.
- Om er beskrivning av en aktivitet blir längre än den mängd text som kan visas i rutan kan ni </t>
    </r>
    <r>
      <rPr>
        <b/>
        <sz val="11.5"/>
        <color theme="1"/>
        <rFont val="Garamond"/>
        <family val="1"/>
      </rPr>
      <t>förstora raden genom att dra i skiljelinjen</t>
    </r>
    <r>
      <rPr>
        <sz val="11.5"/>
        <color theme="1"/>
        <rFont val="Garamond"/>
        <family val="1"/>
      </rPr>
      <t xml:space="preserve"> mellan radnumren till vänster </t>
    </r>
    <r>
      <rPr>
        <b/>
        <sz val="11.5"/>
        <color theme="1"/>
        <rFont val="Garamond"/>
        <family val="1"/>
      </rPr>
      <t>eller infoga nya rader</t>
    </r>
    <r>
      <rPr>
        <sz val="11.5"/>
        <color theme="1"/>
        <rFont val="Garamond"/>
        <family val="1"/>
      </rPr>
      <t>.
- Tryck på (alt+enter) för att göra en radbrytning i ett textfält. 
- Vissa frågor har rullistor. För att se rullistan klicka på svarsrutan och bläddra genom att klicka på pilen till höger i rutan.
- Tänk på att inte lämna några säkerhetsskyddsklassificerade eller sekretessbelagda uppgifter i blanketten utan att göra en informationsklassning.</t>
    </r>
  </si>
  <si>
    <t>Ge en översiktlig bild av syftet med projektet, vad som ska genomföras och vad verksamheten ska uppnå.</t>
  </si>
  <si>
    <r>
      <t xml:space="preserve">Utgångspunkten för att söka anslagsmedel är </t>
    </r>
    <r>
      <rPr>
        <i/>
        <sz val="11.5"/>
        <color theme="1"/>
        <rFont val="Garamond"/>
        <family val="1"/>
      </rPr>
      <t xml:space="preserve">Inriktning för projektmedel till myndigheter 2024-2025 – Anslag 2:4 Krisberedskap </t>
    </r>
    <r>
      <rPr>
        <sz val="11.5"/>
        <color theme="1"/>
        <rFont val="Garamond"/>
        <family val="1"/>
      </rPr>
      <t xml:space="preserve">(MSB 2023-07735). För att stödja utvecklingen av övningskoncept  Inom området beredskapsövningar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Huvudsyftet är att initiera arbetet med att involvera näringslivet i totalförsvarsplaneringen, alternativt komplettera och bredda det arbete som myndigheten redan bedriver. Planeringen förutser att liknande projekt genomförs hos flera myndigheter. MSB kommer att erbjuda nätverksträffar för projektledare, som syftar till att alla som bedriver liknande projekt träffas och delar erfarenheter. </t>
    </r>
  </si>
  <si>
    <r>
      <t>Utgångspunkten för att söka anslagsmedel är</t>
    </r>
    <r>
      <rPr>
        <i/>
        <sz val="11.5"/>
        <color theme="1"/>
        <rFont val="Garamond"/>
        <family val="1"/>
      </rPr>
      <t xml:space="preserve"> Inriktning för projektmedel till myndigheter 2024-2025 – Anslag 2:4 Krisberedskap</t>
    </r>
    <r>
      <rPr>
        <sz val="11.5"/>
        <color theme="1"/>
        <rFont val="Garamond"/>
        <family val="1"/>
      </rPr>
      <t xml:space="preserve"> (</t>
    </r>
    <r>
      <rPr>
        <sz val="11.5"/>
        <rFont val="Garamond"/>
        <family val="1"/>
      </rPr>
      <t>MSB 2023-07735)</t>
    </r>
    <r>
      <rPr>
        <sz val="11.5"/>
        <color theme="1"/>
        <rFont val="Garamond"/>
        <family val="1"/>
      </rPr>
      <t>. Målen för den här särskilda satsningen framgår i kapitel 4 och utgörs av:
1) Med utgångspunkt i relevanta underlag  utveckla koncept för genomförande av beredskapsövningar med samverkansperspektiv. Övningskonceptet ska omfatta deltagande från offentliga och privata aktörer samt där det är relevant frivilliga försvarsorganisationer.
2) Utifrån prioriterade förmågor  pröva utvecklande koncept för att:
a) utveckla aktörernas förmåga att skydda samhällsviktig verksamhet vid höjd beredskap och ytterst krig, och/eller:
b) utveckla aktörernas förmåga att bygga beredskap genom stärkt personalförsörjning och uppbyggd personella förstärkningsresurser som är övade för uppgiften.
Mål 1 och minst ett av mål 2a eller 2b ska inkluderas i projektet.</t>
    </r>
  </si>
  <si>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</si>
  <si>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t>
    </r>
    <r>
      <rPr>
        <sz val="11.5"/>
        <color theme="1"/>
        <rFont val="Garamond"/>
        <family val="1"/>
      </rPr>
      <t xml:space="preserve"> </t>
    </r>
    <r>
      <rPr>
        <b/>
        <sz val="11.5"/>
        <color theme="1"/>
        <rFont val="Garamond"/>
        <family val="1"/>
      </rPr>
      <t>Notera att</t>
    </r>
    <r>
      <rPr>
        <sz val="11.5"/>
        <color theme="1"/>
        <rFont val="Garamond"/>
        <family val="1"/>
      </rPr>
      <t xml:space="preserve"> </t>
    </r>
    <r>
      <rPr>
        <b/>
        <sz val="11.5"/>
        <color theme="1"/>
        <rFont val="Garamond"/>
        <family val="1"/>
      </rPr>
      <t>d</t>
    </r>
    <r>
      <rPr>
        <b/>
        <sz val="11"/>
        <color theme="1"/>
        <rFont val="Garamond"/>
        <family val="1"/>
      </rPr>
      <t>en här funktionen har ingen betydelse för er ansökan, utan finns bara tillgänglig som ett stöd vid budgetering.</t>
    </r>
  </si>
  <si>
    <r>
      <t xml:space="preserve">5.5 Anläggningstillgång </t>
    </r>
    <r>
      <rPr>
        <sz val="10"/>
        <color theme="1"/>
        <rFont val="Century Gothic"/>
        <family val="2"/>
        <scheme val="major"/>
      </rPr>
      <t>(en anläggningstillgång är en tillgång som är avsedd för innehav eller stadigvarande bruk)</t>
    </r>
  </si>
  <si>
    <r>
      <t xml:space="preserve">5.7 Kostnad för övning enligt bilaga </t>
    </r>
    <r>
      <rPr>
        <sz val="10"/>
        <color theme="1"/>
        <rFont val="Century Gothic"/>
        <family val="2"/>
        <scheme val="major"/>
      </rPr>
      <t>(fyll i fliken Bilaga för övning om projektet innehåller övningsmoment)</t>
    </r>
  </si>
  <si>
    <t>Inom området beredskapsövningar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MSB kommer att erbjuda nätverksträffar för projektledare, som syftar till att alla som bedriver liknande projekt träffas och delar erfarenheter.</t>
  </si>
  <si>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Anslag 2:4 ska därför i regel inte finansiera åtgärder som höjer förmågan hos en enskild aktör eller ligger inom det egna ansvaret att genomföra. Myndigheten måste därför motivera varför det sökta projektet ska finansieras med 2:4-medel och inte med ordinarie medel. Se </t>
    </r>
    <r>
      <rPr>
        <i/>
        <sz val="11.5"/>
        <rFont val="Garamond"/>
        <family val="1"/>
      </rPr>
      <t>Finansieringsprinciper</t>
    </r>
    <r>
      <rPr>
        <sz val="11.5"/>
        <rFont val="Garamond"/>
        <family val="1"/>
      </rPr>
      <t xml:space="preserve"> MSB 2023-07910. och dokumentet </t>
    </r>
    <r>
      <rPr>
        <i/>
        <sz val="11.5"/>
        <rFont val="Garamond"/>
        <family val="1"/>
      </rPr>
      <t xml:space="preserve">Förtydligande om övningsprinciper </t>
    </r>
    <r>
      <rPr>
        <sz val="11.5"/>
        <rFont val="Garamond"/>
        <family val="1"/>
      </rPr>
      <t>som ligger på www.msb.se</t>
    </r>
  </si>
  <si>
    <r>
      <t xml:space="preserve">Prestationer är det som lämnar projektet; de uppkommer som en direkt följd eller i nära anslutning till att en aktivitet genomförs. 
</t>
    </r>
    <r>
      <rPr>
        <b/>
        <u/>
        <sz val="11.5"/>
        <color theme="1"/>
        <rFont val="Garamond"/>
        <family val="1"/>
      </rPr>
      <t>För särskild satsning gäller:</t>
    </r>
    <r>
      <rPr>
        <sz val="11.5"/>
        <color theme="1"/>
        <rFont val="Garamond"/>
        <family val="1"/>
      </rPr>
      <t xml:space="preserve"> Prestationerna för den här särskilda satsningen utgår från de mål som anges i inriktningen och innebär att 1) ett koncept tagits fram och 2) konceptet har prövats. Ge en kort beskrivning av ert planerade koncept och hur det ska prövas nedan.
</t>
    </r>
    <r>
      <rPr>
        <i/>
        <sz val="11.5"/>
        <color theme="1"/>
        <rFont val="Garamond"/>
        <family val="1"/>
      </rPr>
      <t>Exempel: i ett projekt som ska ta fram en vägledning planeras för referensgruppsmöten, kunskapsinhämtning, att skriva vägledningen och framtagande av utbildning i vägledningen (aktiviteter). Vid projektslut ska det att finnas en publicerad vägledning och man har hållit ett antal utbildningar i vägledningen (prestationer).</t>
    </r>
  </si>
  <si>
    <t>Blankett</t>
  </si>
  <si>
    <t>Övning</t>
  </si>
  <si>
    <r>
      <rPr>
        <b/>
        <u/>
        <sz val="11.5"/>
        <rFont val="Garamond"/>
        <family val="1"/>
      </rPr>
      <t>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t>
    </r>
    <r>
      <rPr>
        <sz val="11.5"/>
        <color theme="1"/>
        <rFont val="Garamond"/>
        <family val="1"/>
      </rPr>
      <t xml:space="preserve">
</t>
    </r>
    <r>
      <rPr>
        <b/>
        <sz val="11.5"/>
        <color theme="1"/>
        <rFont val="Garamond"/>
        <family val="1"/>
      </rPr>
      <t xml:space="preserve">Exempel på indikatorer för prestationer:
</t>
    </r>
    <r>
      <rPr>
        <sz val="11.5"/>
        <color theme="1"/>
        <rFont val="Garamond"/>
        <family val="1"/>
      </rPr>
      <t xml:space="preserve">- Ett framtaget övningskoncept för att öva beredskap i samverkan
- konceptet beaktar förutsättningar som uthållighet, kontinuitet, snabb aktivering av krigsorganisationer eller motsvarande, prioritera och fördela personella resurser 
- design och utgångspunkter i konceptet är anpassade för att testa, pröva, utveckla beredskapsförmåga
- Konceptet har prövats via utildnings-och övningstillfällen x-antal aktörer vid x antal tillfällen
- Konceptet består av övningmetod innehållande ett informations-och kommunikationsplan för att delas med andra aktörer </t>
    </r>
    <r>
      <rPr>
        <b/>
        <sz val="11.5"/>
        <color theme="1"/>
        <rFont val="Garamond"/>
        <family val="1"/>
      </rPr>
      <t xml:space="preserve">
Exempel på indikatorer för effekter:
</t>
    </r>
    <r>
      <rPr>
        <sz val="11.5"/>
        <color theme="1"/>
        <rFont val="Garamond"/>
        <family val="1"/>
      </rPr>
      <t>- Kunskapen om och kompetensen hos deltagande aktörer kring personalförsörjning, vid samhällsviktiga verksamheter med höjd beredskap som dimensionerande[...] har ökat
- Förmåga till personalförstärkning[...] har stärkts genom [identifierad behov och framtagna kontinuitetsplaner...]
- Förmåga att snabbt ställa om och prioritera personella resurser har stärkts
- Inom egna myndigheten/hos deltagande aktörer finns strukturer på plats för att använda/vidareutveckla framtaget koncept
MSB avser att särskilt följa upp de projekt som bedrivs inom ramen för den riktade satsningen såväl under projekttiden som efter projektavslut.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</si>
</sst>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 &quot;kr&quot;_-;\-* #,##0\ &quot;kr&quot;_-;_-* &quot;-&quot;??\ &quot;kr&quot;_-;_-@_-"/>
  </numFmts>
  <fonts count="53" x14ac:knownFonts="1">
    <font>
      <sz val="11.5"/>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b/>
      <u/>
      <sz val="11.5"/>
      <color theme="10"/>
      <name val="Garamond"/>
      <family val="1"/>
    </font>
    <font>
      <i/>
      <sz val="11.5"/>
      <color theme="1"/>
      <name val="Garamond"/>
      <family val="1"/>
    </font>
    <font>
      <b/>
      <sz val="18"/>
      <name val="Century Gothic"/>
      <family val="2"/>
      <scheme val="major"/>
    </font>
    <font>
      <sz val="10"/>
      <color theme="1"/>
      <name val="Century Gothic"/>
      <family val="2"/>
      <scheme val="major"/>
    </font>
    <font>
      <sz val="12"/>
      <color theme="1"/>
      <name val="Century Gothic"/>
      <family val="2"/>
      <scheme val="major"/>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1"/>
      <color theme="1"/>
      <name val="Calibri"/>
      <family val="2"/>
    </font>
    <font>
      <sz val="11"/>
      <color rgb="FF1F497D"/>
      <name val="Calibri"/>
      <family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1"/>
      <color theme="1"/>
      <name val="Calibri"/>
      <family val="2"/>
    </font>
    <font>
      <b/>
      <i/>
      <sz val="11.5"/>
      <color theme="1"/>
      <name val="Garamond"/>
      <family val="1"/>
    </font>
    <font>
      <b/>
      <i/>
      <sz val="11.5"/>
      <color rgb="FFFF0000"/>
      <name val="Garamond"/>
      <family val="1"/>
    </font>
    <font>
      <b/>
      <sz val="11.5"/>
      <color theme="0"/>
      <name val="Garamond"/>
      <family val="1"/>
    </font>
    <font>
      <b/>
      <sz val="10"/>
      <color theme="0"/>
      <name val="Garamond"/>
      <family val="1"/>
    </font>
    <font>
      <b/>
      <sz val="11"/>
      <color theme="0"/>
      <name val="Garamond"/>
      <family val="1"/>
    </font>
    <font>
      <b/>
      <u/>
      <sz val="10"/>
      <color theme="3" tint="-0.249977111117893"/>
      <name val="Century Gothic"/>
      <family val="2"/>
      <scheme val="major"/>
    </font>
    <font>
      <sz val="11"/>
      <name val="Garamond"/>
      <family val="1"/>
    </font>
    <font>
      <b/>
      <u/>
      <sz val="11.5"/>
      <name val="Garamond"/>
      <family val="1"/>
    </font>
    <font>
      <i/>
      <sz val="11.5"/>
      <name val="Garamond"/>
      <family val="1"/>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249977111117893"/>
        <bgColor theme="8"/>
      </patternFill>
    </fill>
    <fill>
      <patternFill patternType="solid">
        <fgColor rgb="FFEAEDF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ck">
        <color theme="3" tint="-0.249977111117893"/>
      </bottom>
      <diagonal/>
    </border>
  </borders>
  <cellStyleXfs count="9">
    <xf numFmtId="0" fontId="0"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44" fontId="10" fillId="0" borderId="0" applyFont="0" applyFill="0" applyBorder="0" applyAlignment="0" applyProtection="0"/>
    <xf numFmtId="0" fontId="12" fillId="0" borderId="0" applyNumberFormat="0" applyFill="0" applyBorder="0" applyAlignment="0" applyProtection="0"/>
    <xf numFmtId="9" fontId="10"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62">
    <xf numFmtId="0" fontId="0" fillId="0" borderId="0" xfId="0"/>
    <xf numFmtId="0" fontId="6" fillId="2" borderId="0" xfId="0" applyFont="1" applyFill="1" applyProtection="1"/>
    <xf numFmtId="0" fontId="0" fillId="0" borderId="0" xfId="0" applyProtection="1"/>
    <xf numFmtId="0" fontId="0" fillId="0" borderId="0" xfId="0" applyFill="1" applyProtection="1"/>
    <xf numFmtId="49" fontId="0" fillId="0" borderId="0" xfId="0" applyNumberFormat="1"/>
    <xf numFmtId="0" fontId="7" fillId="0" borderId="0" xfId="0" quotePrefix="1" applyFont="1" applyFill="1" applyBorder="1" applyAlignment="1" applyProtection="1">
      <alignment horizontal="left" wrapText="1"/>
      <protection locked="0"/>
    </xf>
    <xf numFmtId="0" fontId="11" fillId="0" borderId="0" xfId="0" applyFont="1" applyFill="1" applyProtection="1">
      <protection locked="0"/>
    </xf>
    <xf numFmtId="0" fontId="11" fillId="0" borderId="0" xfId="0" applyFont="1" applyFill="1" applyAlignment="1" applyProtection="1">
      <alignment horizontal="left"/>
      <protection locked="0"/>
    </xf>
    <xf numFmtId="0" fontId="7" fillId="0" borderId="0" xfId="0" applyFont="1" applyFill="1" applyAlignment="1" applyProtection="1">
      <alignment horizontal="left"/>
      <protection locked="0"/>
    </xf>
    <xf numFmtId="0" fontId="0" fillId="0" borderId="0" xfId="0" applyProtection="1">
      <protection locked="0"/>
    </xf>
    <xf numFmtId="0" fontId="6" fillId="0" borderId="0" xfId="0" applyFont="1" applyFill="1" applyProtection="1"/>
    <xf numFmtId="0" fontId="13" fillId="0" borderId="0" xfId="0" applyFont="1" applyProtection="1">
      <protection locked="0"/>
    </xf>
    <xf numFmtId="0" fontId="15" fillId="0" borderId="0" xfId="0" applyFont="1" applyProtection="1">
      <protection locked="0"/>
    </xf>
    <xf numFmtId="0" fontId="9" fillId="0" borderId="0" xfId="0" applyFont="1" applyProtection="1">
      <protection locked="0"/>
    </xf>
    <xf numFmtId="0" fontId="4" fillId="0" borderId="0" xfId="2" applyFill="1" applyProtection="1">
      <protection locked="0"/>
    </xf>
    <xf numFmtId="0" fontId="6" fillId="0" borderId="0" xfId="0" applyFont="1" applyFill="1" applyProtection="1">
      <protection locked="0"/>
    </xf>
    <xf numFmtId="0" fontId="23" fillId="0" borderId="0" xfId="5" applyFont="1" applyFill="1" applyProtection="1">
      <protection locked="0"/>
    </xf>
    <xf numFmtId="0" fontId="6" fillId="0" borderId="0" xfId="0" applyFont="1" applyProtection="1">
      <protection locked="0"/>
    </xf>
    <xf numFmtId="0" fontId="25" fillId="0" borderId="0" xfId="0" applyFont="1" applyFill="1" applyProtection="1">
      <protection locked="0"/>
    </xf>
    <xf numFmtId="0" fontId="6" fillId="0" borderId="0" xfId="0" applyFont="1" applyFill="1" applyAlignment="1" applyProtection="1">
      <alignment vertical="center" wrapText="1"/>
      <protection locked="0"/>
    </xf>
    <xf numFmtId="0" fontId="25" fillId="0" borderId="0" xfId="0" applyFont="1" applyFill="1" applyAlignment="1" applyProtection="1">
      <alignment wrapText="1"/>
      <protection locked="0"/>
    </xf>
    <xf numFmtId="0" fontId="6" fillId="5" borderId="12" xfId="0" applyFont="1" applyFill="1" applyBorder="1" applyAlignment="1" applyProtection="1">
      <alignment vertical="center" wrapText="1"/>
      <protection locked="0"/>
    </xf>
    <xf numFmtId="0" fontId="6" fillId="5" borderId="15" xfId="3" applyFont="1" applyFill="1" applyBorder="1" applyAlignment="1" applyProtection="1">
      <alignment horizontal="center" vertical="center"/>
      <protection locked="0"/>
    </xf>
    <xf numFmtId="164" fontId="6" fillId="5" borderId="12" xfId="4" applyNumberFormat="1" applyFont="1" applyFill="1" applyBorder="1" applyAlignment="1" applyProtection="1">
      <alignment vertical="center"/>
      <protection locked="0"/>
    </xf>
    <xf numFmtId="9" fontId="6" fillId="5" borderId="12" xfId="6"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6" fillId="0" borderId="0" xfId="0" applyFont="1" applyFill="1" applyAlignment="1" applyProtection="1">
      <alignment horizontal="center" vertical="center"/>
      <protection locked="0"/>
    </xf>
    <xf numFmtId="164" fontId="6" fillId="5" borderId="12" xfId="4" applyNumberFormat="1" applyFont="1" applyFill="1" applyBorder="1" applyAlignment="1" applyProtection="1">
      <alignment horizontal="center" vertical="center"/>
      <protection locked="0"/>
    </xf>
    <xf numFmtId="0" fontId="6" fillId="5" borderId="12" xfId="0" applyFont="1" applyFill="1" applyBorder="1" applyAlignment="1" applyProtection="1">
      <alignment vertical="center"/>
      <protection locked="0"/>
    </xf>
    <xf numFmtId="0" fontId="26" fillId="0" borderId="0" xfId="0" applyFont="1" applyFill="1" applyAlignment="1" applyProtection="1">
      <alignment horizontal="center" vertical="center"/>
      <protection locked="0"/>
    </xf>
    <xf numFmtId="0" fontId="26" fillId="0" borderId="0" xfId="0" applyFont="1" applyFill="1" applyProtection="1">
      <protection locked="0"/>
    </xf>
    <xf numFmtId="164" fontId="26" fillId="0" borderId="0" xfId="4" applyNumberFormat="1" applyFont="1" applyFill="1" applyProtection="1"/>
    <xf numFmtId="0" fontId="25" fillId="0" borderId="0" xfId="0" applyFont="1" applyFill="1" applyProtection="1"/>
    <xf numFmtId="164" fontId="6" fillId="0" borderId="0" xfId="4" applyNumberFormat="1" applyFont="1" applyFill="1" applyProtection="1"/>
    <xf numFmtId="9" fontId="6" fillId="5" borderId="12" xfId="6" applyNumberFormat="1" applyFont="1" applyFill="1" applyBorder="1" applyAlignment="1" applyProtection="1">
      <alignment vertical="center"/>
      <protection locked="0"/>
    </xf>
    <xf numFmtId="0" fontId="6" fillId="0" borderId="0" xfId="0" applyFont="1" applyProtection="1"/>
    <xf numFmtId="0" fontId="6" fillId="0" borderId="0" xfId="0" applyFont="1"/>
    <xf numFmtId="0" fontId="25" fillId="0" borderId="0" xfId="0" applyFont="1"/>
    <xf numFmtId="0" fontId="6" fillId="0" borderId="0" xfId="0" applyFont="1" applyFill="1" applyBorder="1" applyProtection="1"/>
    <xf numFmtId="0" fontId="6" fillId="0" borderId="0" xfId="0" applyFont="1" applyBorder="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xf>
    <xf numFmtId="0" fontId="6" fillId="2" borderId="0" xfId="0" applyFont="1" applyFill="1" applyBorder="1" applyProtection="1"/>
    <xf numFmtId="0" fontId="6" fillId="0" borderId="0" xfId="0" applyFont="1" applyFill="1" applyAlignment="1" applyProtection="1">
      <alignment horizontal="right" vertical="center"/>
    </xf>
    <xf numFmtId="0" fontId="24" fillId="0" borderId="0" xfId="0" applyFont="1" applyFill="1" applyProtection="1"/>
    <xf numFmtId="0" fontId="27" fillId="0" borderId="0" xfId="0" applyFont="1" applyFill="1" applyProtection="1"/>
    <xf numFmtId="0" fontId="24"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wrapText="1"/>
    </xf>
    <xf numFmtId="0" fontId="24" fillId="0" borderId="0" xfId="0" applyFont="1" applyFill="1" applyBorder="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28" fillId="0" borderId="0" xfId="5" applyFont="1" applyAlignment="1"/>
    <xf numFmtId="0" fontId="28" fillId="0" borderId="0" xfId="5" applyFont="1"/>
    <xf numFmtId="0" fontId="28" fillId="0" borderId="0" xfId="5" applyFont="1" applyAlignment="1">
      <alignment horizontal="left"/>
    </xf>
    <xf numFmtId="0" fontId="6" fillId="0"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wrapText="1"/>
    </xf>
    <xf numFmtId="0" fontId="6" fillId="0" borderId="0" xfId="0" quotePrefix="1" applyFont="1" applyFill="1" applyBorder="1" applyAlignment="1" applyProtection="1">
      <alignment horizontal="right" vertical="center"/>
    </xf>
    <xf numFmtId="0" fontId="24" fillId="0" borderId="0" xfId="0" quotePrefix="1" applyFont="1" applyFill="1" applyBorder="1" applyAlignment="1" applyProtection="1">
      <alignment horizontal="left" vertical="center" wrapText="1"/>
      <protection locked="0"/>
    </xf>
    <xf numFmtId="0" fontId="6" fillId="0" borderId="0" xfId="0" quotePrefix="1" applyFont="1" applyFill="1" applyBorder="1" applyAlignment="1" applyProtection="1">
      <alignment wrapText="1"/>
    </xf>
    <xf numFmtId="0" fontId="6" fillId="0" borderId="0" xfId="0" quotePrefix="1" applyFont="1" applyFill="1" applyBorder="1" applyAlignment="1" applyProtection="1">
      <alignment horizontal="left" vertical="top" wrapText="1"/>
    </xf>
    <xf numFmtId="0" fontId="6" fillId="3" borderId="15" xfId="0" applyFont="1" applyFill="1" applyBorder="1" applyAlignment="1" applyProtection="1">
      <alignment vertical="center" wrapText="1"/>
      <protection locked="0"/>
    </xf>
    <xf numFmtId="0" fontId="3" fillId="0" borderId="0" xfId="1" applyFill="1" applyProtection="1"/>
    <xf numFmtId="0" fontId="4" fillId="0" borderId="0" xfId="2" applyFill="1" applyProtection="1"/>
    <xf numFmtId="0" fontId="5" fillId="0" borderId="0" xfId="3" applyFill="1" applyProtection="1"/>
    <xf numFmtId="0" fontId="4" fillId="0" borderId="0" xfId="2" applyFill="1" applyAlignment="1" applyProtection="1">
      <alignment horizontal="left" vertical="top"/>
    </xf>
    <xf numFmtId="0" fontId="30" fillId="0" borderId="0" xfId="7" applyFont="1" applyFill="1" applyAlignment="1" applyProtection="1">
      <alignment horizontal="center"/>
    </xf>
    <xf numFmtId="0" fontId="28" fillId="0" borderId="0" xfId="5" applyFont="1" applyFill="1" applyProtection="1"/>
    <xf numFmtId="0" fontId="28" fillId="0" borderId="0" xfId="5" applyFont="1" applyFill="1" applyBorder="1" applyAlignment="1" applyProtection="1">
      <alignment vertical="top" wrapText="1"/>
    </xf>
    <xf numFmtId="0" fontId="6" fillId="0" borderId="0" xfId="0" applyFont="1" applyAlignment="1">
      <alignment horizontal="left" vertical="top" wrapText="1"/>
    </xf>
    <xf numFmtId="0" fontId="4" fillId="0" borderId="0" xfId="2" applyFont="1" applyFill="1" applyProtection="1">
      <protection locked="0"/>
    </xf>
    <xf numFmtId="0" fontId="22" fillId="5" borderId="14" xfId="0" applyFont="1" applyFill="1" applyBorder="1" applyAlignment="1" applyProtection="1">
      <alignment vertical="center"/>
      <protection locked="0"/>
    </xf>
    <xf numFmtId="164" fontId="0" fillId="0" borderId="0" xfId="4" applyNumberFormat="1" applyFont="1"/>
    <xf numFmtId="0" fontId="5" fillId="0" borderId="0" xfId="2" applyFont="1" applyFill="1" applyProtection="1"/>
    <xf numFmtId="0" fontId="37" fillId="0" borderId="0" xfId="0" applyFont="1" applyAlignment="1">
      <alignment vertical="center"/>
    </xf>
    <xf numFmtId="0" fontId="38" fillId="0" borderId="0" xfId="0" applyFont="1" applyAlignment="1">
      <alignment vertical="center"/>
    </xf>
    <xf numFmtId="164" fontId="6" fillId="3" borderId="1" xfId="4"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164" fontId="6" fillId="3" borderId="15" xfId="4" applyNumberFormat="1"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6" fillId="0" borderId="0" xfId="0" applyFont="1" applyFill="1" applyBorder="1" applyAlignment="1" applyProtection="1">
      <alignment horizontal="left" vertical="center" wrapText="1"/>
    </xf>
    <xf numFmtId="0" fontId="6" fillId="5" borderId="12" xfId="0" applyFont="1" applyFill="1" applyBorder="1" applyAlignment="1" applyProtection="1">
      <alignment vertical="center" wrapText="1"/>
      <protection locked="0"/>
    </xf>
    <xf numFmtId="0" fontId="30" fillId="0" borderId="0" xfId="7" applyFont="1" applyAlignment="1">
      <alignment horizontal="centerContinuous"/>
    </xf>
    <xf numFmtId="0" fontId="30" fillId="0" borderId="0" xfId="7" applyFont="1" applyAlignment="1">
      <alignment horizontal="left"/>
    </xf>
    <xf numFmtId="0" fontId="5" fillId="4" borderId="15" xfId="3" applyFill="1" applyBorder="1" applyAlignment="1" applyProtection="1">
      <alignment horizontal="left" vertical="top" wrapText="1"/>
    </xf>
    <xf numFmtId="0" fontId="6" fillId="7" borderId="15" xfId="0" applyFont="1" applyFill="1" applyBorder="1" applyAlignment="1" applyProtection="1">
      <alignment horizontal="left" vertical="top" wrapText="1"/>
    </xf>
    <xf numFmtId="0" fontId="22" fillId="5" borderId="1" xfId="0" applyFont="1" applyFill="1" applyBorder="1" applyAlignment="1" applyProtection="1">
      <alignment horizontal="left" vertical="center" wrapText="1"/>
      <protection locked="0"/>
    </xf>
    <xf numFmtId="0" fontId="0" fillId="0" borderId="15" xfId="0" applyBorder="1" applyProtection="1"/>
    <xf numFmtId="0" fontId="5" fillId="0" borderId="0" xfId="0" applyFont="1" applyFill="1" applyProtection="1"/>
    <xf numFmtId="0" fontId="6" fillId="0" borderId="0" xfId="0" applyFont="1" applyFill="1" applyAlignment="1" applyProtection="1">
      <protection locked="0"/>
    </xf>
    <xf numFmtId="0" fontId="3" fillId="0" borderId="0" xfId="1" applyFill="1" applyAlignment="1" applyProtection="1">
      <alignment vertical="center"/>
    </xf>
    <xf numFmtId="0" fontId="37" fillId="0" borderId="0" xfId="0" applyFont="1" applyBorder="1" applyAlignment="1">
      <alignment vertical="center" wrapText="1"/>
    </xf>
    <xf numFmtId="0" fontId="0" fillId="0" borderId="0" xfId="0" applyBorder="1" applyAlignment="1">
      <alignment vertical="top" wrapText="1"/>
    </xf>
    <xf numFmtId="0" fontId="37" fillId="6" borderId="0" xfId="0" applyFont="1" applyFill="1" applyAlignment="1">
      <alignment vertical="center"/>
    </xf>
    <xf numFmtId="0" fontId="0" fillId="6" borderId="0" xfId="0" applyFill="1"/>
    <xf numFmtId="0" fontId="0" fillId="6" borderId="27" xfId="0" applyFill="1" applyBorder="1" applyAlignment="1">
      <alignment horizontal="centerContinuous"/>
    </xf>
    <xf numFmtId="0" fontId="0" fillId="6" borderId="32" xfId="0" applyFill="1" applyBorder="1" applyAlignment="1">
      <alignment horizontal="centerContinuous"/>
    </xf>
    <xf numFmtId="0" fontId="37" fillId="8" borderId="25" xfId="0" applyFont="1" applyFill="1" applyBorder="1" applyAlignment="1">
      <alignment vertical="top" wrapText="1"/>
    </xf>
    <xf numFmtId="0" fontId="37" fillId="8" borderId="6" xfId="0" applyFont="1" applyFill="1" applyBorder="1" applyAlignment="1">
      <alignment vertical="top" wrapText="1"/>
    </xf>
    <xf numFmtId="0" fontId="37" fillId="8" borderId="29" xfId="0" applyFont="1" applyFill="1" applyBorder="1" applyAlignment="1">
      <alignment wrapText="1"/>
    </xf>
    <xf numFmtId="0" fontId="37" fillId="0" borderId="23" xfId="0" applyFont="1" applyFill="1" applyBorder="1" applyAlignment="1">
      <alignment vertical="top" wrapText="1"/>
    </xf>
    <xf numFmtId="0" fontId="37" fillId="0" borderId="4" xfId="0" applyFont="1" applyFill="1" applyBorder="1" applyAlignment="1">
      <alignment vertical="top" wrapText="1"/>
    </xf>
    <xf numFmtId="0" fontId="37" fillId="0" borderId="30" xfId="0" applyFont="1" applyFill="1" applyBorder="1" applyAlignment="1">
      <alignment vertical="top" wrapText="1"/>
    </xf>
    <xf numFmtId="0" fontId="37" fillId="0" borderId="24" xfId="0" applyFont="1" applyFill="1" applyBorder="1" applyAlignment="1">
      <alignment vertical="top" wrapText="1"/>
    </xf>
    <xf numFmtId="0" fontId="37" fillId="0" borderId="27" xfId="0" applyFont="1" applyFill="1" applyBorder="1" applyAlignment="1">
      <alignment wrapText="1"/>
    </xf>
    <xf numFmtId="0" fontId="37" fillId="0" borderId="27" xfId="0" applyFont="1" applyFill="1" applyBorder="1" applyAlignment="1">
      <alignment vertical="top" wrapText="1"/>
    </xf>
    <xf numFmtId="0" fontId="37" fillId="0" borderId="31" xfId="0" applyFont="1" applyFill="1" applyBorder="1" applyAlignment="1">
      <alignment vertical="top" wrapText="1"/>
    </xf>
    <xf numFmtId="0" fontId="43" fillId="8" borderId="22" xfId="0" applyFont="1" applyFill="1" applyBorder="1" applyAlignment="1">
      <alignment vertical="center" wrapText="1"/>
    </xf>
    <xf numFmtId="0" fontId="43" fillId="8" borderId="26" xfId="0" applyFont="1" applyFill="1" applyBorder="1" applyAlignment="1">
      <alignment vertical="center" wrapText="1"/>
    </xf>
    <xf numFmtId="0" fontId="43" fillId="8" borderId="28" xfId="0" applyFont="1" applyFill="1" applyBorder="1" applyAlignment="1">
      <alignment vertical="center" wrapText="1"/>
    </xf>
    <xf numFmtId="0" fontId="2" fillId="0" borderId="15" xfId="0" applyFont="1" applyBorder="1" applyAlignment="1" applyProtection="1">
      <alignment horizontal="left" vertical="top" wrapText="1"/>
    </xf>
    <xf numFmtId="0" fontId="0" fillId="0" borderId="0" xfId="0" applyNumberFormat="1"/>
    <xf numFmtId="0" fontId="6" fillId="0" borderId="0" xfId="0" applyFont="1" applyAlignment="1" applyProtection="1">
      <alignment wrapText="1"/>
    </xf>
    <xf numFmtId="0" fontId="6" fillId="0" borderId="0" xfId="0" quotePrefix="1" applyFont="1" applyAlignment="1" applyProtection="1">
      <alignment wrapText="1"/>
    </xf>
    <xf numFmtId="0" fontId="29" fillId="0" borderId="0" xfId="0" applyFont="1" applyAlignment="1" applyProtection="1">
      <alignment wrapText="1"/>
    </xf>
    <xf numFmtId="0" fontId="37" fillId="0" borderId="0" xfId="0" applyFont="1" applyAlignment="1">
      <alignment vertical="center" wrapText="1"/>
    </xf>
    <xf numFmtId="0" fontId="37" fillId="0" borderId="0" xfId="0" quotePrefix="1" applyFont="1" applyAlignment="1">
      <alignment vertical="center" wrapText="1"/>
    </xf>
    <xf numFmtId="0" fontId="0" fillId="9" borderId="0" xfId="0" applyFill="1" applyProtection="1">
      <protection locked="0"/>
    </xf>
    <xf numFmtId="0" fontId="0" fillId="0" borderId="0" xfId="0" applyFill="1" applyProtection="1">
      <protection locked="0"/>
    </xf>
    <xf numFmtId="0" fontId="6" fillId="5" borderId="15" xfId="3" applyFont="1" applyFill="1" applyBorder="1" applyAlignment="1">
      <alignment horizontal="center" vertical="center"/>
    </xf>
    <xf numFmtId="0" fontId="6" fillId="5" borderId="12" xfId="0" applyFont="1" applyFill="1" applyBorder="1" applyAlignment="1" applyProtection="1">
      <alignment vertical="center" wrapText="1"/>
      <protection locked="0"/>
    </xf>
    <xf numFmtId="0" fontId="19" fillId="0" borderId="0" xfId="7" applyFont="1" applyFill="1" applyAlignment="1" applyProtection="1">
      <alignment horizontal="center"/>
    </xf>
    <xf numFmtId="0" fontId="24" fillId="0" borderId="33" xfId="0" applyFont="1" applyFill="1" applyBorder="1" applyProtection="1"/>
    <xf numFmtId="0" fontId="34" fillId="11" borderId="15" xfId="8" quotePrefix="1" applyFont="1" applyFill="1" applyBorder="1" applyAlignment="1" applyProtection="1">
      <alignment horizontal="left" vertical="top" wrapText="1"/>
    </xf>
    <xf numFmtId="0" fontId="6" fillId="11" borderId="2" xfId="0" applyFont="1" applyFill="1" applyBorder="1" applyProtection="1"/>
    <xf numFmtId="0" fontId="6" fillId="11" borderId="1" xfId="0" applyFont="1" applyFill="1" applyBorder="1" applyProtection="1"/>
    <xf numFmtId="0" fontId="6" fillId="11" borderId="3" xfId="0" applyFont="1" applyFill="1" applyBorder="1" applyProtection="1"/>
    <xf numFmtId="0" fontId="6" fillId="11" borderId="4" xfId="0" applyFont="1" applyFill="1" applyBorder="1" applyProtection="1"/>
    <xf numFmtId="0" fontId="6" fillId="11" borderId="0" xfId="0" applyFont="1" applyFill="1" applyBorder="1" applyProtection="1"/>
    <xf numFmtId="0" fontId="6" fillId="11" borderId="5" xfId="0" applyFont="1" applyFill="1" applyBorder="1" applyProtection="1"/>
    <xf numFmtId="0" fontId="6" fillId="11" borderId="6" xfId="0" applyFont="1" applyFill="1" applyBorder="1" applyProtection="1"/>
    <xf numFmtId="0" fontId="6" fillId="11" borderId="7" xfId="0" applyFont="1" applyFill="1" applyBorder="1" applyProtection="1"/>
    <xf numFmtId="0" fontId="6" fillId="11" borderId="8" xfId="0" applyFont="1" applyFill="1" applyBorder="1" applyProtection="1"/>
    <xf numFmtId="164" fontId="21" fillId="13" borderId="18" xfId="7" applyNumberFormat="1" applyFont="1" applyFill="1" applyBorder="1" applyAlignment="1" applyProtection="1">
      <alignment horizontal="centerContinuous" vertical="center"/>
    </xf>
    <xf numFmtId="164" fontId="14" fillId="13" borderId="19" xfId="3" applyNumberFormat="1" applyFont="1" applyFill="1" applyBorder="1" applyAlignment="1" applyProtection="1"/>
    <xf numFmtId="0" fontId="6" fillId="12" borderId="3" xfId="0" applyFont="1" applyFill="1" applyBorder="1" applyAlignment="1" applyProtection="1">
      <alignment vertical="center"/>
      <protection locked="0"/>
    </xf>
    <xf numFmtId="0" fontId="6" fillId="12" borderId="1" xfId="0" applyFont="1" applyFill="1" applyBorder="1" applyAlignment="1" applyProtection="1">
      <alignment vertical="center"/>
      <protection locked="0"/>
    </xf>
    <xf numFmtId="0" fontId="6" fillId="12" borderId="16" xfId="0" applyFont="1" applyFill="1" applyBorder="1" applyAlignment="1" applyProtection="1">
      <alignment horizontal="center" vertical="center"/>
      <protection locked="0"/>
    </xf>
    <xf numFmtId="0" fontId="6" fillId="12" borderId="1" xfId="0" applyNumberFormat="1" applyFont="1" applyFill="1" applyBorder="1" applyAlignment="1" applyProtection="1">
      <alignment vertical="center"/>
      <protection locked="0"/>
    </xf>
    <xf numFmtId="0" fontId="6" fillId="12" borderId="1" xfId="0" applyFont="1" applyFill="1" applyBorder="1" applyAlignment="1" applyProtection="1">
      <alignment vertical="center"/>
    </xf>
    <xf numFmtId="164" fontId="25" fillId="12" borderId="1" xfId="0" applyNumberFormat="1" applyFont="1" applyFill="1" applyBorder="1" applyAlignment="1" applyProtection="1">
      <alignment vertical="center"/>
    </xf>
    <xf numFmtId="164" fontId="6" fillId="12" borderId="12" xfId="4" applyNumberFormat="1" applyFont="1" applyFill="1" applyBorder="1" applyAlignment="1" applyProtection="1">
      <alignment vertical="center"/>
    </xf>
    <xf numFmtId="164" fontId="25" fillId="12" borderId="12" xfId="4" applyNumberFormat="1" applyFont="1" applyFill="1" applyBorder="1" applyAlignment="1" applyProtection="1">
      <alignment vertical="center"/>
    </xf>
    <xf numFmtId="0" fontId="6" fillId="12" borderId="3" xfId="0" applyFont="1" applyFill="1" applyBorder="1" applyAlignment="1" applyProtection="1">
      <alignment vertical="center"/>
    </xf>
    <xf numFmtId="0" fontId="6" fillId="12" borderId="1" xfId="0" applyFont="1" applyFill="1" applyBorder="1" applyAlignment="1" applyProtection="1">
      <alignment horizontal="center" vertical="center"/>
    </xf>
    <xf numFmtId="164" fontId="25" fillId="12" borderId="1" xfId="0" applyNumberFormat="1" applyFont="1" applyFill="1" applyBorder="1" applyAlignment="1" applyProtection="1"/>
    <xf numFmtId="0" fontId="6" fillId="12" borderId="1" xfId="0" applyFont="1" applyFill="1" applyBorder="1" applyAlignment="1" applyProtection="1">
      <protection locked="0"/>
    </xf>
    <xf numFmtId="0" fontId="6" fillId="12" borderId="1" xfId="0" applyFont="1" applyFill="1" applyBorder="1" applyAlignment="1" applyProtection="1"/>
    <xf numFmtId="0" fontId="46" fillId="13" borderId="8" xfId="0" applyFont="1" applyFill="1" applyBorder="1" applyAlignment="1" applyProtection="1">
      <alignment horizontal="left" vertical="center" wrapText="1"/>
    </xf>
    <xf numFmtId="0" fontId="46" fillId="13" borderId="6" xfId="0" applyFont="1" applyFill="1" applyBorder="1" applyAlignment="1" applyProtection="1">
      <alignment horizontal="left" vertical="center" wrapText="1"/>
      <protection locked="0"/>
    </xf>
    <xf numFmtId="0" fontId="46" fillId="13" borderId="17" xfId="0" applyFont="1" applyFill="1" applyBorder="1" applyAlignment="1" applyProtection="1">
      <alignment horizontal="center" vertical="center" wrapText="1"/>
      <protection locked="0"/>
    </xf>
    <xf numFmtId="0" fontId="46" fillId="13" borderId="17" xfId="3" applyFont="1" applyFill="1" applyBorder="1" applyAlignment="1" applyProtection="1">
      <alignment horizontal="left" vertical="center" wrapText="1"/>
      <protection locked="0"/>
    </xf>
    <xf numFmtId="0" fontId="47" fillId="13" borderId="17" xfId="3" applyFont="1" applyFill="1" applyBorder="1" applyAlignment="1" applyProtection="1">
      <alignment horizontal="left" vertical="center" wrapText="1"/>
      <protection locked="0"/>
    </xf>
    <xf numFmtId="0" fontId="48" fillId="13" borderId="17" xfId="3" applyFont="1" applyFill="1" applyBorder="1" applyAlignment="1" applyProtection="1">
      <alignment horizontal="left" vertical="center" wrapText="1"/>
      <protection locked="0"/>
    </xf>
    <xf numFmtId="0" fontId="48" fillId="13" borderId="17" xfId="3" applyFont="1" applyFill="1" applyBorder="1" applyAlignment="1" applyProtection="1">
      <alignment horizontal="left" vertical="center" wrapText="1"/>
    </xf>
    <xf numFmtId="0" fontId="46" fillId="13" borderId="17" xfId="3" applyFont="1" applyFill="1" applyBorder="1" applyAlignment="1" applyProtection="1">
      <alignment horizontal="left" vertical="center" wrapText="1"/>
    </xf>
    <xf numFmtId="0" fontId="46" fillId="13" borderId="6" xfId="0" applyFont="1" applyFill="1" applyBorder="1" applyAlignment="1" applyProtection="1">
      <alignment horizontal="left" vertical="center" wrapText="1"/>
    </xf>
    <xf numFmtId="0" fontId="46" fillId="13" borderId="6" xfId="0" applyFont="1" applyFill="1" applyBorder="1" applyAlignment="1" applyProtection="1">
      <alignment vertical="center" wrapText="1"/>
      <protection locked="0"/>
    </xf>
    <xf numFmtId="0" fontId="46" fillId="13" borderId="17" xfId="3" applyFont="1" applyFill="1" applyBorder="1" applyAlignment="1" applyProtection="1">
      <alignment vertical="center" wrapText="1"/>
      <protection locked="0"/>
    </xf>
    <xf numFmtId="0" fontId="46" fillId="13" borderId="6" xfId="0" applyFont="1" applyFill="1" applyBorder="1" applyAlignment="1" applyProtection="1">
      <alignment vertical="center" wrapText="1"/>
    </xf>
    <xf numFmtId="0" fontId="46" fillId="13" borderId="17" xfId="0" applyFont="1" applyFill="1" applyBorder="1" applyAlignment="1" applyProtection="1">
      <alignment horizontal="left" vertical="center" wrapText="1"/>
      <protection locked="0"/>
    </xf>
    <xf numFmtId="0" fontId="47" fillId="13" borderId="17" xfId="0" applyFont="1" applyFill="1" applyBorder="1" applyAlignment="1" applyProtection="1">
      <alignment horizontal="left" vertical="center" wrapText="1"/>
      <protection locked="0"/>
    </xf>
    <xf numFmtId="164" fontId="46" fillId="13" borderId="6" xfId="4" applyNumberFormat="1" applyFont="1" applyFill="1" applyBorder="1" applyAlignment="1" applyProtection="1">
      <alignment vertical="center" wrapText="1"/>
    </xf>
    <xf numFmtId="0" fontId="6" fillId="12" borderId="3" xfId="0" applyFont="1" applyFill="1" applyBorder="1" applyAlignment="1" applyProtection="1">
      <protection locked="0"/>
    </xf>
    <xf numFmtId="164" fontId="25" fillId="12" borderId="16" xfId="4" applyNumberFormat="1" applyFont="1" applyFill="1" applyBorder="1" applyAlignment="1" applyProtection="1">
      <alignment vertical="center"/>
    </xf>
    <xf numFmtId="164" fontId="25" fillId="12" borderId="15" xfId="4" applyNumberFormat="1" applyFont="1" applyFill="1" applyBorder="1" applyAlignment="1" applyProtection="1">
      <alignment vertical="center"/>
    </xf>
    <xf numFmtId="164" fontId="25" fillId="12" borderId="15" xfId="0" applyNumberFormat="1" applyFont="1" applyFill="1" applyBorder="1" applyProtection="1"/>
    <xf numFmtId="0" fontId="25" fillId="12" borderId="12" xfId="0" applyFont="1" applyFill="1" applyBorder="1" applyAlignment="1"/>
    <xf numFmtId="0" fontId="25" fillId="12" borderId="15" xfId="0" applyFont="1" applyFill="1" applyBorder="1"/>
    <xf numFmtId="0" fontId="46" fillId="15" borderId="1" xfId="0" applyFont="1" applyFill="1" applyBorder="1" applyAlignment="1">
      <alignment horizontal="left" vertical="center" wrapText="1"/>
    </xf>
    <xf numFmtId="0" fontId="46" fillId="15" borderId="1" xfId="3" applyFont="1" applyFill="1" applyBorder="1" applyAlignment="1">
      <alignment horizontal="center" vertical="center" wrapText="1"/>
    </xf>
    <xf numFmtId="0" fontId="46" fillId="15" borderId="1" xfId="3" applyFont="1" applyFill="1" applyBorder="1" applyAlignment="1">
      <alignment horizontal="left" vertical="center" wrapText="1"/>
    </xf>
    <xf numFmtId="164" fontId="46" fillId="15" borderId="16" xfId="3" applyNumberFormat="1" applyFont="1" applyFill="1" applyBorder="1" applyAlignment="1">
      <alignment horizontal="left" vertical="center" wrapText="1"/>
    </xf>
    <xf numFmtId="0" fontId="49" fillId="0" borderId="0" xfId="3" applyFont="1" applyFill="1" applyAlignment="1" applyProtection="1">
      <alignment horizontal="center"/>
    </xf>
    <xf numFmtId="0" fontId="40" fillId="0" borderId="0" xfId="0" applyFont="1" applyFill="1" applyBorder="1" applyAlignment="1" applyProtection="1">
      <alignment horizontal="left" vertical="center"/>
    </xf>
    <xf numFmtId="0" fontId="6" fillId="0" borderId="0" xfId="0" applyFont="1" applyAlignment="1" applyProtection="1"/>
    <xf numFmtId="14" fontId="6" fillId="0" borderId="0" xfId="0" applyNumberFormat="1" applyFont="1" applyFill="1" applyBorder="1" applyAlignment="1" applyProtection="1">
      <alignment horizontal="left" vertical="center" wrapText="1"/>
      <protection locked="0"/>
    </xf>
    <xf numFmtId="49" fontId="50" fillId="0" borderId="0" xfId="0" applyNumberFormat="1" applyFont="1" applyFill="1" applyBorder="1" applyAlignment="1" applyProtection="1">
      <alignment horizontal="left" vertical="center" wrapText="1"/>
      <protection locked="0"/>
    </xf>
    <xf numFmtId="0" fontId="6" fillId="2" borderId="0" xfId="0" applyFont="1" applyFill="1" applyProtection="1">
      <protection locked="0"/>
    </xf>
    <xf numFmtId="0" fontId="23" fillId="11" borderId="4" xfId="5" applyFont="1" applyFill="1" applyBorder="1" applyAlignment="1" applyProtection="1">
      <alignment horizontal="left"/>
    </xf>
    <xf numFmtId="0" fontId="23" fillId="11" borderId="0" xfId="5" applyFont="1" applyFill="1" applyBorder="1" applyAlignment="1" applyProtection="1">
      <alignment horizontal="left"/>
    </xf>
    <xf numFmtId="0" fontId="6" fillId="3" borderId="15" xfId="0" quotePrefix="1" applyFont="1" applyFill="1" applyBorder="1" applyAlignment="1" applyProtection="1">
      <alignment horizontal="left" vertical="top" wrapText="1"/>
      <protection locked="0"/>
    </xf>
    <xf numFmtId="0" fontId="26" fillId="13" borderId="12" xfId="0" applyFont="1" applyFill="1" applyBorder="1" applyAlignment="1" applyProtection="1">
      <alignment horizontal="left" vertical="center" wrapText="1"/>
    </xf>
    <xf numFmtId="0" fontId="26" fillId="13" borderId="13" xfId="0" applyFont="1" applyFill="1" applyBorder="1" applyAlignment="1" applyProtection="1">
      <alignment horizontal="left" vertical="center" wrapText="1"/>
    </xf>
    <xf numFmtId="0" fontId="26" fillId="13" borderId="14"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49" fontId="42" fillId="3" borderId="1" xfId="0" applyNumberFormat="1" applyFont="1" applyFill="1" applyBorder="1" applyAlignment="1" applyProtection="1">
      <alignment horizontal="left" vertical="center" wrapText="1"/>
      <protection locked="0"/>
    </xf>
    <xf numFmtId="49" fontId="42" fillId="3" borderId="2" xfId="0" applyNumberFormat="1" applyFont="1" applyFill="1" applyBorder="1" applyAlignment="1" applyProtection="1">
      <alignment horizontal="left" vertical="center" wrapText="1"/>
      <protection locked="0"/>
    </xf>
    <xf numFmtId="49" fontId="42" fillId="3" borderId="3" xfId="0" applyNumberFormat="1" applyFont="1" applyFill="1" applyBorder="1" applyAlignment="1" applyProtection="1">
      <alignment horizontal="left" vertical="center" wrapText="1"/>
      <protection locked="0"/>
    </xf>
    <xf numFmtId="14" fontId="6" fillId="3" borderId="1" xfId="0" quotePrefix="1" applyNumberFormat="1" applyFont="1" applyFill="1" applyBorder="1" applyAlignment="1" applyProtection="1">
      <alignment horizontal="left" vertical="center" wrapText="1"/>
      <protection locked="0"/>
    </xf>
    <xf numFmtId="14" fontId="6" fillId="3" borderId="3" xfId="0" applyNumberFormat="1" applyFont="1" applyFill="1" applyBorder="1" applyAlignment="1" applyProtection="1">
      <alignment horizontal="left" vertical="center" wrapText="1"/>
      <protection locked="0"/>
    </xf>
    <xf numFmtId="0" fontId="6" fillId="0" borderId="0" xfId="0" applyFont="1" applyFill="1" applyAlignment="1">
      <alignment horizontal="left" vertical="top" wrapText="1"/>
    </xf>
    <xf numFmtId="0" fontId="6" fillId="0" borderId="7" xfId="0" applyFont="1" applyFill="1" applyBorder="1" applyAlignment="1">
      <alignment horizontal="left" vertical="top" wrapText="1"/>
    </xf>
    <xf numFmtId="0" fontId="34" fillId="11" borderId="15" xfId="8" quotePrefix="1" applyFont="1" applyFill="1" applyBorder="1" applyAlignment="1" applyProtection="1">
      <alignment horizontal="left" vertical="top" wrapText="1"/>
    </xf>
    <xf numFmtId="14" fontId="6" fillId="3" borderId="15" xfId="0" applyNumberFormat="1" applyFont="1" applyFill="1" applyBorder="1" applyAlignment="1" applyProtection="1">
      <alignment horizontal="left" vertical="center" wrapText="1"/>
      <protection locked="0"/>
    </xf>
    <xf numFmtId="49" fontId="50" fillId="3" borderId="15" xfId="0" applyNumberFormat="1" applyFont="1" applyFill="1" applyBorder="1" applyAlignment="1" applyProtection="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14" fontId="6" fillId="3" borderId="14" xfId="0" applyNumberFormat="1" applyFont="1" applyFill="1" applyBorder="1" applyAlignment="1" applyProtection="1">
      <alignment horizontal="left" vertical="center" wrapText="1"/>
      <protection locked="0"/>
    </xf>
    <xf numFmtId="49" fontId="50" fillId="3" borderId="12" xfId="0" applyNumberFormat="1" applyFont="1" applyFill="1" applyBorder="1" applyAlignment="1" applyProtection="1">
      <alignment horizontal="left" vertical="center" wrapText="1"/>
      <protection locked="0"/>
    </xf>
    <xf numFmtId="49" fontId="50" fillId="3" borderId="13" xfId="0" applyNumberFormat="1" applyFont="1" applyFill="1" applyBorder="1" applyAlignment="1" applyProtection="1">
      <alignment horizontal="left" vertical="center" wrapText="1"/>
      <protection locked="0"/>
    </xf>
    <xf numFmtId="49" fontId="50" fillId="3" borderId="14" xfId="0" applyNumberFormat="1" applyFont="1" applyFill="1" applyBorder="1" applyAlignment="1" applyProtection="1">
      <alignment horizontal="left" vertical="center" wrapText="1"/>
      <protection locked="0"/>
    </xf>
    <xf numFmtId="14" fontId="6" fillId="3" borderId="15" xfId="0" applyNumberFormat="1" applyFont="1" applyFill="1" applyBorder="1" applyAlignment="1" applyProtection="1">
      <alignment vertical="center" wrapText="1"/>
      <protection locked="0"/>
    </xf>
    <xf numFmtId="0" fontId="34" fillId="11" borderId="12" xfId="8" quotePrefix="1" applyFont="1" applyFill="1" applyBorder="1" applyAlignment="1" applyProtection="1">
      <alignment vertical="top" wrapText="1"/>
    </xf>
    <xf numFmtId="0" fontId="34" fillId="11" borderId="14" xfId="8" quotePrefix="1" applyFont="1" applyFill="1" applyBorder="1" applyAlignment="1" applyProtection="1">
      <alignment vertical="top" wrapText="1"/>
    </xf>
    <xf numFmtId="49" fontId="42" fillId="3" borderId="12" xfId="0" applyNumberFormat="1" applyFont="1" applyFill="1" applyBorder="1" applyAlignment="1" applyProtection="1">
      <alignment horizontal="left" vertical="center" wrapText="1"/>
      <protection locked="0"/>
    </xf>
    <xf numFmtId="49" fontId="42" fillId="3" borderId="13" xfId="0" applyNumberFormat="1" applyFont="1" applyFill="1" applyBorder="1" applyAlignment="1" applyProtection="1">
      <alignment horizontal="left" vertical="center" wrapText="1"/>
      <protection locked="0"/>
    </xf>
    <xf numFmtId="49" fontId="42" fillId="3" borderId="14" xfId="0" applyNumberFormat="1" applyFont="1" applyFill="1" applyBorder="1" applyAlignment="1" applyProtection="1">
      <alignment horizontal="left" vertical="center" wrapText="1"/>
      <protection locked="0"/>
    </xf>
    <xf numFmtId="0" fontId="6" fillId="11" borderId="1" xfId="0" applyFont="1" applyFill="1" applyBorder="1" applyAlignment="1" applyProtection="1">
      <alignment horizontal="left" vertical="top" wrapText="1"/>
    </xf>
    <xf numFmtId="0" fontId="6" fillId="11" borderId="2" xfId="0" applyFont="1" applyFill="1" applyBorder="1" applyAlignment="1" applyProtection="1">
      <alignment horizontal="left" vertical="top" wrapText="1"/>
    </xf>
    <xf numFmtId="0" fontId="6" fillId="11" borderId="3" xfId="0" applyFont="1" applyFill="1" applyBorder="1" applyAlignment="1" applyProtection="1">
      <alignment horizontal="left" vertical="top" wrapText="1"/>
    </xf>
    <xf numFmtId="0" fontId="6" fillId="11" borderId="4" xfId="0" applyFont="1" applyFill="1" applyBorder="1" applyAlignment="1" applyProtection="1">
      <alignment horizontal="left" vertical="top" wrapText="1"/>
    </xf>
    <xf numFmtId="0" fontId="6" fillId="11" borderId="0" xfId="0" applyFont="1" applyFill="1" applyBorder="1" applyAlignment="1" applyProtection="1">
      <alignment horizontal="left" vertical="top" wrapText="1"/>
    </xf>
    <xf numFmtId="0" fontId="6" fillId="11" borderId="5" xfId="0" applyFont="1" applyFill="1" applyBorder="1" applyAlignment="1" applyProtection="1">
      <alignment horizontal="left" vertical="top" wrapText="1"/>
    </xf>
    <xf numFmtId="0" fontId="6" fillId="11" borderId="6" xfId="0" applyFont="1" applyFill="1" applyBorder="1" applyAlignment="1" applyProtection="1">
      <alignment horizontal="left" vertical="top" wrapText="1"/>
    </xf>
    <xf numFmtId="0" fontId="6" fillId="11" borderId="7" xfId="0" applyFont="1" applyFill="1" applyBorder="1" applyAlignment="1" applyProtection="1">
      <alignment horizontal="left" vertical="top" wrapText="1"/>
    </xf>
    <xf numFmtId="0" fontId="6" fillId="11" borderId="8" xfId="0" applyFont="1" applyFill="1" applyBorder="1" applyAlignment="1" applyProtection="1">
      <alignment horizontal="left" vertical="top" wrapText="1"/>
    </xf>
    <xf numFmtId="49" fontId="42" fillId="3" borderId="15" xfId="0" applyNumberFormat="1" applyFont="1" applyFill="1" applyBorder="1" applyAlignment="1" applyProtection="1">
      <alignment horizontal="left" vertical="center" wrapText="1"/>
      <protection locked="0"/>
    </xf>
    <xf numFmtId="0" fontId="6" fillId="11" borderId="1" xfId="0" applyFont="1" applyFill="1" applyBorder="1" applyAlignment="1" applyProtection="1">
      <alignment horizontal="left" vertical="center" wrapText="1"/>
    </xf>
    <xf numFmtId="0" fontId="6" fillId="11" borderId="2" xfId="0" applyFont="1" applyFill="1" applyBorder="1" applyAlignment="1" applyProtection="1">
      <alignment horizontal="left" vertical="center" wrapText="1"/>
    </xf>
    <xf numFmtId="0" fontId="6" fillId="11" borderId="3" xfId="0" applyFont="1" applyFill="1" applyBorder="1" applyAlignment="1" applyProtection="1">
      <alignment horizontal="left" vertical="center" wrapText="1"/>
    </xf>
    <xf numFmtId="0" fontId="6" fillId="11" borderId="4" xfId="0" applyFont="1" applyFill="1" applyBorder="1" applyAlignment="1" applyProtection="1">
      <alignment horizontal="left" vertical="center" wrapText="1"/>
    </xf>
    <xf numFmtId="0" fontId="6" fillId="11" borderId="0" xfId="0" applyFont="1" applyFill="1" applyBorder="1" applyAlignment="1" applyProtection="1">
      <alignment horizontal="left" vertical="center" wrapText="1"/>
    </xf>
    <xf numFmtId="0" fontId="6" fillId="11" borderId="5" xfId="0" applyFont="1" applyFill="1" applyBorder="1" applyAlignment="1" applyProtection="1">
      <alignment horizontal="left" vertical="center" wrapText="1"/>
    </xf>
    <xf numFmtId="0" fontId="6" fillId="11" borderId="6" xfId="0" applyFont="1" applyFill="1" applyBorder="1" applyAlignment="1" applyProtection="1">
      <alignment horizontal="left" vertical="center" wrapText="1"/>
    </xf>
    <xf numFmtId="0" fontId="6" fillId="11" borderId="7" xfId="0" applyFont="1" applyFill="1" applyBorder="1" applyAlignment="1" applyProtection="1">
      <alignment horizontal="left" vertical="center" wrapText="1"/>
    </xf>
    <xf numFmtId="0" fontId="6" fillId="11"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24" fillId="3" borderId="9" xfId="0" applyFont="1" applyFill="1" applyBorder="1" applyAlignment="1" applyProtection="1">
      <alignment horizontal="left" vertical="center"/>
      <protection locked="0"/>
    </xf>
    <xf numFmtId="0" fontId="24" fillId="3" borderId="10" xfId="0" applyFont="1" applyFill="1" applyBorder="1" applyAlignment="1" applyProtection="1">
      <alignment horizontal="left" vertical="center"/>
      <protection locked="0"/>
    </xf>
    <xf numFmtId="0" fontId="24" fillId="3" borderId="11" xfId="0" applyFont="1" applyFill="1" applyBorder="1" applyAlignment="1" applyProtection="1">
      <alignment horizontal="left" vertical="center"/>
      <protection locked="0"/>
    </xf>
    <xf numFmtId="0" fontId="24" fillId="3" borderId="12" xfId="0" applyFont="1" applyFill="1" applyBorder="1" applyAlignment="1" applyProtection="1">
      <alignment horizontal="left" vertical="center"/>
      <protection locked="0"/>
    </xf>
    <xf numFmtId="0" fontId="24" fillId="3" borderId="13" xfId="0" applyFont="1" applyFill="1" applyBorder="1" applyAlignment="1" applyProtection="1">
      <alignment horizontal="left" vertical="center"/>
      <protection locked="0"/>
    </xf>
    <xf numFmtId="0" fontId="24" fillId="3" borderId="14" xfId="0" applyFont="1" applyFill="1" applyBorder="1" applyAlignment="1" applyProtection="1">
      <alignment horizontal="left" vertical="center"/>
      <protection locked="0"/>
    </xf>
    <xf numFmtId="49" fontId="24" fillId="3" borderId="12" xfId="0" applyNumberFormat="1" applyFont="1" applyFill="1" applyBorder="1" applyAlignment="1" applyProtection="1">
      <alignment horizontal="left" vertical="center"/>
      <protection locked="0"/>
    </xf>
    <xf numFmtId="49" fontId="24" fillId="3" borderId="13" xfId="0" applyNumberFormat="1" applyFont="1" applyFill="1" applyBorder="1" applyAlignment="1" applyProtection="1">
      <alignment horizontal="left" vertical="center"/>
      <protection locked="0"/>
    </xf>
    <xf numFmtId="49" fontId="24" fillId="3" borderId="14"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4" fillId="3" borderId="15" xfId="0" applyFont="1" applyFill="1" applyBorder="1" applyAlignment="1" applyProtection="1">
      <alignment horizontal="left" vertical="top" wrapText="1"/>
      <protection locked="0"/>
    </xf>
    <xf numFmtId="49" fontId="50" fillId="3" borderId="15" xfId="0" applyNumberFormat="1" applyFont="1" applyFill="1" applyBorder="1" applyAlignment="1" applyProtection="1">
      <alignment vertical="center" wrapText="1"/>
      <protection locked="0"/>
    </xf>
    <xf numFmtId="0" fontId="28" fillId="0" borderId="0" xfId="5" applyFont="1" applyAlignment="1">
      <alignment horizontal="left"/>
    </xf>
    <xf numFmtId="14" fontId="6" fillId="3" borderId="1" xfId="0" applyNumberFormat="1"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25" fillId="11" borderId="15" xfId="0" applyFont="1" applyFill="1" applyBorder="1" applyAlignment="1" applyProtection="1">
      <alignment horizontal="left" wrapText="1"/>
    </xf>
    <xf numFmtId="0" fontId="6" fillId="0" borderId="0" xfId="0" quotePrefix="1" applyFont="1" applyFill="1" applyBorder="1" applyAlignment="1" applyProtection="1">
      <alignment horizontal="left" vertical="top" wrapText="1"/>
    </xf>
    <xf numFmtId="0" fontId="25" fillId="11" borderId="1" xfId="0" applyFont="1" applyFill="1" applyBorder="1" applyAlignment="1" applyProtection="1">
      <alignment horizontal="left" vertical="center" wrapText="1"/>
    </xf>
    <xf numFmtId="0" fontId="25" fillId="11" borderId="2" xfId="0" applyFont="1" applyFill="1" applyBorder="1" applyAlignment="1" applyProtection="1">
      <alignment horizontal="left" vertical="center" wrapText="1"/>
    </xf>
    <xf numFmtId="0" fontId="25" fillId="11" borderId="3" xfId="0" applyFont="1" applyFill="1" applyBorder="1" applyAlignment="1" applyProtection="1">
      <alignment horizontal="left" vertical="center" wrapText="1"/>
    </xf>
    <xf numFmtId="0" fontId="25" fillId="11" borderId="4" xfId="0" applyFont="1" applyFill="1" applyBorder="1" applyAlignment="1" applyProtection="1">
      <alignment horizontal="left" vertical="center" wrapText="1"/>
    </xf>
    <xf numFmtId="0" fontId="25" fillId="11" borderId="0" xfId="0" applyFont="1" applyFill="1" applyBorder="1" applyAlignment="1" applyProtection="1">
      <alignment horizontal="left" vertical="center" wrapText="1"/>
    </xf>
    <xf numFmtId="0" fontId="25" fillId="11" borderId="5" xfId="0" applyFont="1" applyFill="1" applyBorder="1" applyAlignment="1" applyProtection="1">
      <alignment horizontal="left" vertical="center" wrapText="1"/>
    </xf>
    <xf numFmtId="0" fontId="25" fillId="11" borderId="6" xfId="0" applyFont="1" applyFill="1" applyBorder="1" applyAlignment="1" applyProtection="1">
      <alignment horizontal="left" vertical="center" wrapText="1"/>
    </xf>
    <xf numFmtId="0" fontId="25" fillId="11" borderId="7" xfId="0" applyFont="1" applyFill="1" applyBorder="1" applyAlignment="1" applyProtection="1">
      <alignment horizontal="left" vertical="center" wrapText="1"/>
    </xf>
    <xf numFmtId="0" fontId="25" fillId="11" borderId="8" xfId="0" applyFont="1" applyFill="1" applyBorder="1" applyAlignment="1" applyProtection="1">
      <alignment horizontal="left" vertical="center" wrapText="1"/>
    </xf>
    <xf numFmtId="0" fontId="6" fillId="16" borderId="1" xfId="0" applyFont="1" applyFill="1" applyBorder="1" applyAlignment="1" applyProtection="1">
      <alignment horizontal="left" vertical="center" wrapText="1"/>
    </xf>
    <xf numFmtId="0" fontId="6" fillId="16" borderId="2" xfId="0" applyFont="1" applyFill="1" applyBorder="1" applyAlignment="1" applyProtection="1">
      <alignment horizontal="left" vertical="center" wrapText="1"/>
    </xf>
    <xf numFmtId="0" fontId="6" fillId="16" borderId="3" xfId="0" applyFont="1" applyFill="1" applyBorder="1" applyAlignment="1" applyProtection="1">
      <alignment horizontal="left" vertical="center" wrapText="1"/>
    </xf>
    <xf numFmtId="0" fontId="6" fillId="16" borderId="4" xfId="0" applyFont="1" applyFill="1" applyBorder="1" applyAlignment="1" applyProtection="1">
      <alignment horizontal="left" vertical="center" wrapText="1"/>
    </xf>
    <xf numFmtId="0" fontId="6" fillId="16" borderId="0" xfId="0" applyFont="1" applyFill="1" applyBorder="1" applyAlignment="1" applyProtection="1">
      <alignment horizontal="left" vertical="center" wrapText="1"/>
    </xf>
    <xf numFmtId="0" fontId="6" fillId="16" borderId="5" xfId="0" applyFont="1" applyFill="1" applyBorder="1" applyAlignment="1" applyProtection="1">
      <alignment horizontal="left" vertical="center" wrapText="1"/>
    </xf>
    <xf numFmtId="0" fontId="6" fillId="16" borderId="6" xfId="0" applyFont="1" applyFill="1" applyBorder="1" applyAlignment="1" applyProtection="1">
      <alignment horizontal="left" vertical="center" wrapText="1"/>
    </xf>
    <xf numFmtId="0" fontId="6" fillId="16" borderId="7" xfId="0" applyFont="1" applyFill="1" applyBorder="1" applyAlignment="1" applyProtection="1">
      <alignment horizontal="left" vertical="center" wrapText="1"/>
    </xf>
    <xf numFmtId="0" fontId="6" fillId="16" borderId="8" xfId="0" applyFont="1" applyFill="1" applyBorder="1" applyAlignment="1" applyProtection="1">
      <alignment horizontal="left" vertical="center" wrapText="1"/>
    </xf>
    <xf numFmtId="0" fontId="6" fillId="11" borderId="15" xfId="0" applyFont="1" applyFill="1" applyBorder="1" applyAlignment="1" applyProtection="1">
      <alignment horizontal="left" vertical="center" wrapText="1"/>
    </xf>
    <xf numFmtId="0" fontId="24" fillId="11" borderId="1" xfId="0" applyFont="1" applyFill="1" applyBorder="1" applyAlignment="1" applyProtection="1">
      <alignment horizontal="left" vertical="center" wrapText="1"/>
    </xf>
    <xf numFmtId="0" fontId="24" fillId="11" borderId="2" xfId="0" applyFont="1" applyFill="1" applyBorder="1" applyAlignment="1" applyProtection="1">
      <alignment horizontal="left" vertical="center" wrapText="1"/>
    </xf>
    <xf numFmtId="0" fontId="24" fillId="11" borderId="3" xfId="0" applyFont="1" applyFill="1" applyBorder="1" applyAlignment="1" applyProtection="1">
      <alignment horizontal="left" vertical="center" wrapText="1"/>
    </xf>
    <xf numFmtId="0" fontId="24" fillId="11" borderId="4" xfId="0" applyFont="1" applyFill="1" applyBorder="1" applyAlignment="1" applyProtection="1">
      <alignment horizontal="left" vertical="center" wrapText="1"/>
    </xf>
    <xf numFmtId="0" fontId="24" fillId="11" borderId="0" xfId="0" applyFont="1" applyFill="1" applyBorder="1" applyAlignment="1" applyProtection="1">
      <alignment horizontal="left" vertical="center" wrapText="1"/>
    </xf>
    <xf numFmtId="0" fontId="24" fillId="11" borderId="5" xfId="0" applyFont="1" applyFill="1" applyBorder="1" applyAlignment="1" applyProtection="1">
      <alignment horizontal="left" vertical="center" wrapText="1"/>
    </xf>
    <xf numFmtId="0" fontId="24" fillId="11" borderId="6" xfId="0" applyFont="1" applyFill="1" applyBorder="1" applyAlignment="1" applyProtection="1">
      <alignment horizontal="left" vertical="center" wrapText="1"/>
    </xf>
    <xf numFmtId="0" fontId="24" fillId="11" borderId="7" xfId="0" applyFont="1" applyFill="1" applyBorder="1" applyAlignment="1" applyProtection="1">
      <alignment horizontal="left" vertical="center" wrapText="1"/>
    </xf>
    <xf numFmtId="0" fontId="24" fillId="11" borderId="8" xfId="0" applyFont="1" applyFill="1" applyBorder="1" applyAlignment="1" applyProtection="1">
      <alignment horizontal="left" vertical="center" wrapText="1"/>
    </xf>
    <xf numFmtId="0" fontId="25" fillId="12" borderId="12" xfId="0" applyFont="1" applyFill="1" applyBorder="1" applyAlignment="1" applyProtection="1"/>
    <xf numFmtId="0" fontId="25" fillId="12" borderId="13" xfId="0" applyFont="1" applyFill="1" applyBorder="1" applyAlignment="1" applyProtection="1"/>
    <xf numFmtId="14" fontId="6" fillId="3" borderId="15" xfId="0" applyNumberFormat="1" applyFont="1" applyFill="1" applyBorder="1" applyAlignment="1" applyProtection="1">
      <protection locked="0"/>
    </xf>
    <xf numFmtId="0" fontId="6" fillId="3" borderId="15" xfId="0" applyFont="1" applyFill="1" applyBorder="1" applyAlignment="1" applyProtection="1">
      <protection locked="0"/>
    </xf>
    <xf numFmtId="0" fontId="25" fillId="12" borderId="12" xfId="0" applyFont="1" applyFill="1" applyBorder="1" applyAlignment="1" applyProtection="1">
      <alignment horizontal="left"/>
    </xf>
    <xf numFmtId="0" fontId="25" fillId="12" borderId="13" xfId="0" applyFont="1" applyFill="1" applyBorder="1" applyAlignment="1" applyProtection="1">
      <alignment horizontal="left"/>
    </xf>
    <xf numFmtId="164" fontId="6" fillId="12" borderId="15" xfId="4" applyNumberFormat="1" applyFont="1" applyFill="1" applyBorder="1" applyAlignment="1" applyProtection="1"/>
    <xf numFmtId="0" fontId="44" fillId="11" borderId="2" xfId="0" applyFont="1" applyFill="1" applyBorder="1" applyAlignment="1" applyProtection="1">
      <alignment horizontal="left" vertical="center" wrapText="1"/>
    </xf>
    <xf numFmtId="0" fontId="44" fillId="11" borderId="3" xfId="0" applyFont="1" applyFill="1" applyBorder="1" applyAlignment="1" applyProtection="1">
      <alignment horizontal="left" vertical="center" wrapText="1"/>
    </xf>
    <xf numFmtId="0" fontId="44" fillId="11" borderId="0" xfId="0" applyFont="1" applyFill="1" applyBorder="1" applyAlignment="1" applyProtection="1">
      <alignment horizontal="left" vertical="center" wrapText="1"/>
    </xf>
    <xf numFmtId="0" fontId="44" fillId="11" borderId="5" xfId="0" applyFont="1" applyFill="1" applyBorder="1" applyAlignment="1" applyProtection="1">
      <alignment horizontal="left" vertical="center" wrapText="1"/>
    </xf>
    <xf numFmtId="0" fontId="44" fillId="11" borderId="6" xfId="0" applyFont="1" applyFill="1" applyBorder="1" applyAlignment="1" applyProtection="1">
      <alignment horizontal="left" vertical="center" wrapText="1"/>
    </xf>
    <xf numFmtId="0" fontId="44" fillId="11" borderId="7" xfId="0" applyFont="1" applyFill="1" applyBorder="1" applyAlignment="1" applyProtection="1">
      <alignment horizontal="left" vertical="center" wrapText="1"/>
    </xf>
    <xf numFmtId="0" fontId="44" fillId="11" borderId="8" xfId="0" applyFont="1" applyFill="1" applyBorder="1" applyAlignment="1" applyProtection="1">
      <alignment horizontal="left" vertical="center" wrapText="1"/>
    </xf>
    <xf numFmtId="0" fontId="24" fillId="12" borderId="12" xfId="0" applyFont="1" applyFill="1" applyBorder="1" applyAlignment="1" applyProtection="1">
      <alignment horizontal="left" vertical="top" wrapText="1"/>
    </xf>
    <xf numFmtId="0" fontId="24" fillId="12" borderId="13" xfId="0" applyFont="1" applyFill="1" applyBorder="1" applyAlignment="1" applyProtection="1">
      <alignment horizontal="left" vertical="top" wrapText="1"/>
    </xf>
    <xf numFmtId="0" fontId="24" fillId="12" borderId="14" xfId="0" applyFont="1" applyFill="1" applyBorder="1" applyAlignment="1" applyProtection="1">
      <alignment horizontal="left" vertical="top" wrapText="1"/>
    </xf>
    <xf numFmtId="164" fontId="25" fillId="12" borderId="15" xfId="4" applyNumberFormat="1" applyFont="1" applyFill="1" applyBorder="1" applyAlignment="1" applyProtection="1">
      <alignment vertical="top" wrapText="1"/>
    </xf>
    <xf numFmtId="0" fontId="24" fillId="3" borderId="12" xfId="0" applyFont="1" applyFill="1" applyBorder="1" applyAlignment="1" applyProtection="1">
      <alignment horizontal="left"/>
      <protection locked="0"/>
    </xf>
    <xf numFmtId="0" fontId="24" fillId="3" borderId="13" xfId="0" applyFont="1" applyFill="1" applyBorder="1" applyAlignment="1" applyProtection="1">
      <alignment horizontal="left"/>
      <protection locked="0"/>
    </xf>
    <xf numFmtId="0" fontId="24" fillId="3" borderId="14" xfId="0" applyFont="1" applyFill="1" applyBorder="1" applyAlignment="1" applyProtection="1">
      <alignment horizontal="left"/>
      <protection locked="0"/>
    </xf>
    <xf numFmtId="0" fontId="6" fillId="10" borderId="1" xfId="0" applyFont="1" applyFill="1" applyBorder="1" applyAlignment="1" applyProtection="1">
      <alignment horizontal="left" vertical="center" wrapText="1"/>
      <protection locked="0"/>
    </xf>
    <xf numFmtId="0" fontId="6" fillId="10" borderId="2" xfId="0" applyFont="1" applyFill="1" applyBorder="1" applyAlignment="1" applyProtection="1">
      <alignment horizontal="left" vertical="center" wrapText="1"/>
      <protection locked="0"/>
    </xf>
    <xf numFmtId="0" fontId="6" fillId="10" borderId="3" xfId="0" applyFont="1" applyFill="1" applyBorder="1" applyAlignment="1" applyProtection="1">
      <alignment horizontal="left" vertical="center" wrapText="1"/>
      <protection locked="0"/>
    </xf>
    <xf numFmtId="0" fontId="6" fillId="10" borderId="6"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0" fontId="6" fillId="10" borderId="8" xfId="0" applyFont="1" applyFill="1" applyBorder="1" applyAlignment="1" applyProtection="1">
      <alignment horizontal="left" vertical="center" wrapText="1"/>
      <protection locked="0"/>
    </xf>
    <xf numFmtId="164" fontId="7" fillId="11" borderId="15" xfId="4" applyNumberFormat="1" applyFont="1" applyFill="1" applyBorder="1" applyAlignment="1" applyProtection="1">
      <alignment horizontal="right"/>
    </xf>
    <xf numFmtId="164" fontId="34" fillId="12" borderId="15" xfId="4" applyNumberFormat="1" applyFont="1" applyFill="1" applyBorder="1" applyAlignment="1" applyProtection="1">
      <alignment horizontal="right"/>
    </xf>
    <xf numFmtId="164" fontId="7" fillId="11" borderId="15" xfId="4" applyNumberFormat="1" applyFont="1" applyFill="1" applyBorder="1" applyAlignment="1" applyProtection="1"/>
    <xf numFmtId="164" fontId="14" fillId="13" borderId="20" xfId="4" applyNumberFormat="1" applyFont="1" applyFill="1" applyBorder="1" applyAlignment="1" applyProtection="1">
      <alignment horizontal="right"/>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25" fillId="12" borderId="12" xfId="0" applyFont="1" applyFill="1" applyBorder="1" applyAlignment="1"/>
    <xf numFmtId="0" fontId="25" fillId="12" borderId="13" xfId="0" applyFont="1" applyFill="1" applyBorder="1" applyAlignment="1"/>
    <xf numFmtId="0" fontId="6" fillId="5" borderId="14" xfId="0" applyFont="1" applyFill="1" applyBorder="1" applyAlignment="1" applyProtection="1">
      <alignment vertical="center" wrapText="1"/>
      <protection locked="0"/>
    </xf>
    <xf numFmtId="0" fontId="46" fillId="15" borderId="12" xfId="0" applyFont="1" applyFill="1" applyBorder="1" applyAlignment="1">
      <alignment vertical="center" wrapText="1"/>
    </xf>
    <xf numFmtId="0" fontId="46" fillId="15" borderId="13" xfId="0" applyFont="1" applyFill="1" applyBorder="1" applyAlignment="1">
      <alignment vertical="center" wrapText="1"/>
    </xf>
    <xf numFmtId="0" fontId="46" fillId="15" borderId="14" xfId="0" applyFont="1" applyFill="1" applyBorder="1" applyAlignment="1">
      <alignment vertical="center" wrapText="1"/>
    </xf>
    <xf numFmtId="164" fontId="34" fillId="14" borderId="17" xfId="4" applyNumberFormat="1" applyFont="1" applyFill="1" applyBorder="1" applyAlignment="1" applyProtection="1"/>
    <xf numFmtId="164" fontId="34" fillId="12" borderId="17" xfId="4" applyNumberFormat="1" applyFont="1" applyFill="1" applyBorder="1" applyAlignment="1" applyProtection="1"/>
    <xf numFmtId="164" fontId="34" fillId="12" borderId="15" xfId="4" applyNumberFormat="1" applyFont="1" applyFill="1" applyBorder="1" applyAlignment="1" applyProtection="1"/>
    <xf numFmtId="164" fontId="14" fillId="13" borderId="17" xfId="4" applyNumberFormat="1" applyFont="1" applyFill="1" applyBorder="1" applyAlignment="1" applyProtection="1">
      <alignment horizontal="right"/>
    </xf>
    <xf numFmtId="0" fontId="14" fillId="13" borderId="21" xfId="3" applyFont="1" applyFill="1" applyBorder="1" applyAlignment="1" applyProtection="1">
      <alignment horizontal="center"/>
    </xf>
    <xf numFmtId="0" fontId="23" fillId="0" borderId="0" xfId="5" applyFont="1" applyFill="1" applyProtection="1">
      <protection locked="0"/>
    </xf>
    <xf numFmtId="0" fontId="6" fillId="12" borderId="1" xfId="0" applyFont="1" applyFill="1" applyBorder="1" applyAlignment="1" applyProtection="1">
      <alignment horizontal="left" vertical="center" wrapText="1"/>
    </xf>
    <xf numFmtId="0" fontId="6" fillId="12" borderId="2" xfId="0" applyFont="1" applyFill="1" applyBorder="1" applyAlignment="1" applyProtection="1">
      <alignment horizontal="left" vertical="center" wrapText="1"/>
    </xf>
    <xf numFmtId="0" fontId="6" fillId="12" borderId="3" xfId="0" applyFont="1" applyFill="1" applyBorder="1" applyAlignment="1" applyProtection="1">
      <alignment horizontal="left" vertical="center" wrapText="1"/>
    </xf>
    <xf numFmtId="0" fontId="6" fillId="12" borderId="4" xfId="0" applyFont="1" applyFill="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6" fillId="12" borderId="5" xfId="0" applyFont="1" applyFill="1" applyBorder="1" applyAlignment="1" applyProtection="1">
      <alignment horizontal="left" vertical="center" wrapText="1"/>
    </xf>
    <xf numFmtId="0" fontId="6" fillId="12" borderId="6" xfId="0" applyFont="1" applyFill="1" applyBorder="1" applyAlignment="1" applyProtection="1">
      <alignment horizontal="left" vertical="center" wrapText="1"/>
    </xf>
    <xf numFmtId="0" fontId="6" fillId="12" borderId="7" xfId="0" applyFont="1" applyFill="1" applyBorder="1" applyAlignment="1" applyProtection="1">
      <alignment horizontal="left" vertical="center" wrapText="1"/>
    </xf>
    <xf numFmtId="0" fontId="6" fillId="12" borderId="8" xfId="0" applyFont="1" applyFill="1" applyBorder="1" applyAlignment="1" applyProtection="1">
      <alignment horizontal="left" vertical="center" wrapText="1"/>
    </xf>
    <xf numFmtId="164" fontId="14" fillId="13" borderId="21" xfId="3" applyNumberFormat="1" applyFont="1" applyFill="1" applyBorder="1" applyAlignment="1" applyProtection="1"/>
    <xf numFmtId="164" fontId="34" fillId="14" borderId="17" xfId="4" applyNumberFormat="1" applyFont="1" applyFill="1" applyBorder="1" applyAlignment="1" applyProtection="1">
      <alignment horizontal="right"/>
    </xf>
    <xf numFmtId="0" fontId="25" fillId="11" borderId="1" xfId="0" applyFont="1" applyFill="1" applyBorder="1" applyAlignment="1" applyProtection="1">
      <alignment horizontal="left" vertical="center" wrapText="1"/>
      <protection locked="0"/>
    </xf>
    <xf numFmtId="0" fontId="25" fillId="11" borderId="2" xfId="0" applyFont="1" applyFill="1" applyBorder="1" applyAlignment="1" applyProtection="1">
      <alignment horizontal="left" vertical="center" wrapText="1"/>
      <protection locked="0"/>
    </xf>
    <xf numFmtId="0" fontId="25" fillId="11" borderId="6" xfId="0" applyFont="1" applyFill="1" applyBorder="1" applyAlignment="1" applyProtection="1">
      <alignment horizontal="left" vertical="center" wrapText="1"/>
      <protection locked="0"/>
    </xf>
    <xf numFmtId="0" fontId="25" fillId="11" borderId="7" xfId="0" applyFont="1" applyFill="1" applyBorder="1" applyAlignment="1" applyProtection="1">
      <alignment horizontal="left" vertical="center" wrapText="1"/>
      <protection locked="0"/>
    </xf>
    <xf numFmtId="0" fontId="23" fillId="11" borderId="2" xfId="5" applyFont="1" applyFill="1" applyBorder="1" applyAlignment="1" applyProtection="1">
      <alignment vertical="center" wrapText="1"/>
      <protection locked="0"/>
    </xf>
    <xf numFmtId="0" fontId="23" fillId="11" borderId="3" xfId="5" applyFont="1" applyFill="1" applyBorder="1" applyAlignment="1" applyProtection="1">
      <alignment vertical="center" wrapText="1"/>
      <protection locked="0"/>
    </xf>
    <xf numFmtId="0" fontId="23" fillId="11" borderId="7" xfId="5" applyFont="1" applyFill="1" applyBorder="1" applyAlignment="1" applyProtection="1">
      <alignment vertical="center" wrapText="1"/>
      <protection locked="0"/>
    </xf>
    <xf numFmtId="0" fontId="23" fillId="11" borderId="8" xfId="5" applyFont="1" applyFill="1" applyBorder="1" applyAlignment="1" applyProtection="1">
      <alignment vertical="center" wrapText="1"/>
      <protection locked="0"/>
    </xf>
    <xf numFmtId="0" fontId="2"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6" fillId="0" borderId="0" xfId="0" applyFont="1" applyFill="1" applyAlignment="1" applyProtection="1">
      <alignment horizontal="left" vertical="center" wrapText="1"/>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100">
    <dxf>
      <font>
        <color theme="0" tint="-0.14996795556505021"/>
      </font>
      <fill>
        <patternFill>
          <bgColor theme="0" tint="-4.9989318521683403E-2"/>
        </patternFill>
      </fill>
      <border>
        <left/>
        <right/>
        <top/>
        <bottom/>
        <vertical/>
        <horizontal/>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3"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fill>
        <patternFill patternType="solid">
          <fgColor indexed="64"/>
          <bgColor theme="3" tint="0.59999389629810485"/>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theme="0"/>
        <name val="Garamond"/>
        <scheme val="none"/>
      </font>
      <fill>
        <patternFill patternType="none">
          <fgColor indexed="64"/>
          <bgColor theme="3"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3"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fill>
        <patternFill patternType="solid">
          <fgColor indexed="64"/>
          <bgColor theme="3" tint="0.59999389629810485"/>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3"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color theme="4" tint="-0.499984740745262"/>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4" tint="-0.499984740745262"/>
      </font>
      <fill>
        <patternFill>
          <bgColor theme="4" tint="0.79998168889431442"/>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EAEDF2"/>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Koppling!$C$17" noThreeD="1"/>
</file>

<file path=xl/ctrlProps/ctrlProp2.xml><?xml version="1.0" encoding="utf-8"?>
<formControlPr xmlns="http://schemas.microsoft.com/office/spreadsheetml/2009/9/main" objectType="CheckBox" fmlaLink="Koppling!$C$18" noThreeD="1"/>
</file>

<file path=xl/ctrlProps/ctrlProp3.xml><?xml version="1.0" encoding="utf-8"?>
<formControlPr xmlns="http://schemas.microsoft.com/office/spreadsheetml/2009/9/main" objectType="CheckBox" fmlaLink="Koppling!$C$20" noThreeD="1"/>
</file>

<file path=xl/ctrlProps/ctrlProp4.xml><?xml version="1.0" encoding="utf-8"?>
<formControlPr xmlns="http://schemas.microsoft.com/office/spreadsheetml/2009/9/main" objectType="CheckBox" fmlaLink="Koppling!$C$19"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tx2">
              <a:lumMod val="75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tx2">
            <a:lumMod val="75000"/>
          </a:schemeClr>
        </a:solidFill>
      </dgm:spPr>
      <dgm:t>
        <a:bodyPr/>
        <a:lstStyle/>
        <a:p>
          <a:endParaRPr lang="sv-SE"/>
        </a:p>
      </dgm:t>
    </dgm:pt>
    <dgm:pt modelId="{3A4C94BC-F6E5-4047-B1EA-AA4331095A11}">
      <dgm:prSet phldrT="[Text]" custT="1"/>
      <dgm:spPr>
        <a:ln>
          <a:solidFill>
            <a:schemeClr val="tx2">
              <a:lumMod val="75000"/>
            </a:schemeClr>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tx2">
            <a:lumMod val="75000"/>
          </a:schemeClr>
        </a:solidFill>
      </dgm:spPr>
      <dgm:t>
        <a:bodyPr/>
        <a:lstStyle/>
        <a:p>
          <a:endParaRPr lang="sv-SE"/>
        </a:p>
      </dgm:t>
    </dgm:pt>
    <dgm:pt modelId="{C42B31BB-E8BE-4EEE-8BCC-74F90B8085E6}">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tx2">
            <a:lumMod val="75000"/>
          </a:schemeClr>
        </a:solidFill>
      </dgm:spPr>
      <dgm:t>
        <a:bodyPr/>
        <a:lstStyle/>
        <a:p>
          <a:endParaRPr lang="sv-SE"/>
        </a:p>
      </dgm:t>
    </dgm:pt>
    <dgm:pt modelId="{498A2217-10F0-4715-B001-094E52D466BC}">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tx2">
            <a:lumMod val="75000"/>
          </a:schemeClr>
        </a:solidFill>
      </dgm:spPr>
      <dgm:t>
        <a:bodyPr/>
        <a:lstStyle/>
        <a:p>
          <a:endParaRPr lang="sv-SE"/>
        </a:p>
      </dgm:t>
    </dgm:pt>
    <dgm:pt modelId="{BA458441-D850-4CAB-B7D2-8BFCA1DE98E9}">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tx2">
            <a:lumMod val="75000"/>
          </a:schemeClr>
        </a:solidFill>
      </dgm:spPr>
      <dgm:t>
        <a:bodyPr/>
        <a:lstStyle/>
        <a:p>
          <a:endParaRPr lang="sv-SE"/>
        </a:p>
      </dgm:t>
    </dgm:pt>
    <dgm:pt modelId="{9F6D1B49-8B29-474A-86DD-C3CFB9481EDC}">
      <dgm:prSet phldrT="[Text]" custT="1"/>
      <dgm:spPr>
        <a:ln>
          <a:solidFill>
            <a:schemeClr val="tx2">
              <a:lumMod val="75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custLinFactNeighborX="-11574">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custLinFactNeighborX="-11574">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a:noFill/>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tx2">
              <a:lumMod val="75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tx2">
            <a:lumMod val="75000"/>
          </a:schemeClr>
        </a:solidFill>
        <a:ln>
          <a:solidFill>
            <a:schemeClr val="tx2">
              <a:lumMod val="75000"/>
            </a:schemeClr>
          </a:solidFill>
        </a:ln>
      </dgm:spPr>
      <dgm:t>
        <a:bodyPr/>
        <a:lstStyle/>
        <a:p>
          <a:endParaRPr lang="sv-SE"/>
        </a:p>
      </dgm:t>
    </dgm:pt>
    <dgm:pt modelId="{3A4C94BC-F6E5-4047-B1EA-AA4331095A11}">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tx2">
            <a:lumMod val="75000"/>
          </a:schemeClr>
        </a:solidFill>
        <a:ln>
          <a:solidFill>
            <a:schemeClr val="tx2">
              <a:lumMod val="75000"/>
            </a:schemeClr>
          </a:solidFill>
        </a:ln>
      </dgm:spPr>
      <dgm:t>
        <a:bodyPr/>
        <a:lstStyle/>
        <a:p>
          <a:endParaRPr lang="sv-SE"/>
        </a:p>
      </dgm:t>
    </dgm:pt>
    <dgm:pt modelId="{C42B31BB-E8BE-4EEE-8BCC-74F90B8085E6}">
      <dgm:prSet phldrT="[Text]" custT="1"/>
      <dgm:spPr>
        <a:solidFill>
          <a:schemeClr val="bg1"/>
        </a:solidFill>
        <a:ln>
          <a:solidFill>
            <a:schemeClr val="tx2">
              <a:lumMod val="75000"/>
            </a:schemeClr>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tx2">
            <a:lumMod val="75000"/>
          </a:schemeClr>
        </a:solidFill>
        <a:ln>
          <a:solidFill>
            <a:schemeClr val="tx2">
              <a:lumMod val="75000"/>
            </a:schemeClr>
          </a:solidFill>
        </a:ln>
      </dgm:spPr>
      <dgm:t>
        <a:bodyPr/>
        <a:lstStyle/>
        <a:p>
          <a:endParaRPr lang="sv-SE"/>
        </a:p>
      </dgm:t>
    </dgm:pt>
    <dgm:pt modelId="{498A2217-10F0-4715-B001-094E52D466BC}">
      <dgm:prSet phldrT="[Text]" custT="1"/>
      <dgm:spPr>
        <a:solidFill>
          <a:schemeClr val="bg1"/>
        </a:solidFill>
        <a:ln>
          <a:solidFill>
            <a:schemeClr val="tx2">
              <a:lumMod val="75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tx2">
            <a:lumMod val="75000"/>
          </a:schemeClr>
        </a:solidFill>
        <a:ln>
          <a:solidFill>
            <a:schemeClr val="tx2">
              <a:lumMod val="75000"/>
            </a:schemeClr>
          </a:solidFill>
        </a:ln>
      </dgm:spPr>
      <dgm:t>
        <a:bodyPr/>
        <a:lstStyle/>
        <a:p>
          <a:endParaRPr lang="sv-SE"/>
        </a:p>
      </dgm:t>
    </dgm:pt>
    <dgm:pt modelId="{BA458441-D850-4CAB-B7D2-8BFCA1DE98E9}">
      <dgm:prSet phldrT="[Text]" custT="1"/>
      <dgm:spPr>
        <a:solidFill>
          <a:schemeClr val="bg1"/>
        </a:solidFill>
        <a:ln>
          <a:solidFill>
            <a:schemeClr val="tx2">
              <a:lumMod val="75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tx2">
            <a:lumMod val="75000"/>
          </a:schemeClr>
        </a:solidFill>
        <a:ln>
          <a:solidFill>
            <a:schemeClr val="tx2">
              <a:lumMod val="75000"/>
            </a:schemeClr>
          </a:solidFill>
        </a:ln>
      </dgm:spPr>
      <dgm:t>
        <a:bodyPr/>
        <a:lstStyle/>
        <a:p>
          <a:endParaRPr lang="sv-SE"/>
        </a:p>
      </dgm:t>
    </dgm:pt>
    <dgm:pt modelId="{9F6D1B49-8B29-474A-86DD-C3CFB9481EDC}">
      <dgm:prSet phldrT="[Text]" custT="1"/>
      <dgm:spPr>
        <a:ln>
          <a:solidFill>
            <a:schemeClr val="tx2">
              <a:lumMod val="75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tx2">
            <a:lumMod val="75000"/>
          </a:schemeClr>
        </a:solidFill>
        <a:ln>
          <a:solidFill>
            <a:schemeClr val="tx2">
              <a:lumMod val="75000"/>
            </a:schemeClr>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tx2">
            <a:lumMod val="75000"/>
          </a:schemeClr>
        </a:solidFill>
      </dgm:spPr>
      <dgm:t>
        <a:bodyPr/>
        <a:lstStyle/>
        <a:p>
          <a:endParaRPr lang="sv-SE"/>
        </a:p>
      </dgm:t>
    </dgm:pt>
    <dgm:pt modelId="{3A4C94BC-F6E5-4047-B1EA-AA4331095A11}">
      <dgm:prSet phldrT="[Text]" custT="1"/>
      <dgm:spPr>
        <a:solidFill>
          <a:schemeClr val="bg1"/>
        </a:solidFill>
        <a:ln>
          <a:solidFill>
            <a:schemeClr val="tx2">
              <a:lumMod val="75000"/>
            </a:schemeClr>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tx2">
            <a:lumMod val="75000"/>
          </a:schemeClr>
        </a:solidFill>
      </dgm:spPr>
      <dgm:t>
        <a:bodyPr/>
        <a:lstStyle/>
        <a:p>
          <a:endParaRPr lang="sv-SE"/>
        </a:p>
      </dgm:t>
    </dgm:pt>
    <dgm:pt modelId="{C42B31BB-E8BE-4EEE-8BCC-74F90B8085E6}">
      <dgm:prSet phldrT="[Text]" custT="1"/>
      <dgm:spPr>
        <a:solidFill>
          <a:schemeClr val="bg1"/>
        </a:solidFill>
        <a:ln>
          <a:solidFill>
            <a:schemeClr val="tx2">
              <a:lumMod val="75000"/>
            </a:schemeClr>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tx2">
            <a:lumMod val="75000"/>
          </a:schemeClr>
        </a:solidFill>
      </dgm:spPr>
      <dgm:t>
        <a:bodyPr/>
        <a:lstStyle/>
        <a:p>
          <a:endParaRPr lang="sv-SE"/>
        </a:p>
      </dgm:t>
    </dgm:pt>
    <dgm:pt modelId="{498A2217-10F0-4715-B001-094E52D466BC}">
      <dgm:prSet phldrT="[Text]" custT="1"/>
      <dgm:spPr>
        <a:solidFill>
          <a:schemeClr val="bg1"/>
        </a:solidFill>
        <a:ln>
          <a:solidFill>
            <a:schemeClr val="tx2">
              <a:lumMod val="75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tx2">
            <a:lumMod val="75000"/>
          </a:schemeClr>
        </a:solidFill>
      </dgm:spPr>
      <dgm:t>
        <a:bodyPr/>
        <a:lstStyle/>
        <a:p>
          <a:endParaRPr lang="sv-SE"/>
        </a:p>
      </dgm:t>
    </dgm:pt>
    <dgm:pt modelId="{BA458441-D850-4CAB-B7D2-8BFCA1DE98E9}">
      <dgm:prSet phldrT="[Text]" custT="1"/>
      <dgm:spPr>
        <a:solidFill>
          <a:schemeClr val="bg1"/>
        </a:solidFill>
        <a:ln>
          <a:solidFill>
            <a:schemeClr val="tx2">
              <a:lumMod val="75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tx2">
            <a:lumMod val="75000"/>
          </a:schemeClr>
        </a:solidFill>
      </dgm:spPr>
      <dgm:t>
        <a:bodyPr/>
        <a:lstStyle/>
        <a:p>
          <a:endParaRPr lang="sv-SE"/>
        </a:p>
      </dgm:t>
    </dgm:pt>
    <dgm:pt modelId="{9F6D1B49-8B29-474A-86DD-C3CFB9481EDC}">
      <dgm:prSet phldrT="[Text]" custT="1"/>
      <dgm:spPr>
        <a:ln>
          <a:solidFill>
            <a:schemeClr val="tx2">
              <a:lumMod val="75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0" y="0"/>
          <a:ext cx="753689" cy="806027"/>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2075" y="22075"/>
        <a:ext cx="709539" cy="761877"/>
      </dsp:txXfrm>
    </dsp:sp>
    <dsp:sp modelId="{E9D17FC6-C28F-45CE-970D-67475B8843E6}">
      <dsp:nvSpPr>
        <dsp:cNvPr id="0" name=""/>
        <dsp:cNvSpPr/>
      </dsp:nvSpPr>
      <dsp:spPr>
        <a:xfrm>
          <a:off x="821675" y="309556"/>
          <a:ext cx="144130" cy="18691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21675" y="346939"/>
        <a:ext cx="100891" cy="112148"/>
      </dsp:txXfrm>
    </dsp:sp>
    <dsp:sp modelId="{9C05B828-5156-405F-8BEC-B58D1F4240FC}">
      <dsp:nvSpPr>
        <dsp:cNvPr id="0" name=""/>
        <dsp:cNvSpPr/>
      </dsp:nvSpPr>
      <dsp:spPr>
        <a:xfrm>
          <a:off x="1025633" y="0"/>
          <a:ext cx="753689" cy="806027"/>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 i projektet)</a:t>
          </a:r>
        </a:p>
      </dsp:txBody>
      <dsp:txXfrm>
        <a:off x="1047708" y="22075"/>
        <a:ext cx="709539" cy="761877"/>
      </dsp:txXfrm>
    </dsp:sp>
    <dsp:sp modelId="{591277F9-28C5-4297-A8D8-309127EDD795}">
      <dsp:nvSpPr>
        <dsp:cNvPr id="0" name=""/>
        <dsp:cNvSpPr/>
      </dsp:nvSpPr>
      <dsp:spPr>
        <a:xfrm>
          <a:off x="1863415" y="309556"/>
          <a:ext cx="178275" cy="18691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63415" y="346939"/>
        <a:ext cx="124793" cy="112148"/>
      </dsp:txXfrm>
    </dsp:sp>
    <dsp:sp modelId="{E00BF71F-D2F2-445D-A778-E5FFE5902D31}">
      <dsp:nvSpPr>
        <dsp:cNvPr id="0" name=""/>
        <dsp:cNvSpPr/>
      </dsp:nvSpPr>
      <dsp:spPr>
        <a:xfrm>
          <a:off x="2115691" y="0"/>
          <a:ext cx="753689" cy="806027"/>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Prestationer</a:t>
          </a:r>
        </a:p>
        <a:p>
          <a:pPr marL="0" lvl="0" indent="0" algn="ctr" defTabSz="400050">
            <a:lnSpc>
              <a:spcPct val="90000"/>
            </a:lnSpc>
            <a:spcBef>
              <a:spcPct val="0"/>
            </a:spcBef>
            <a:spcAft>
              <a:spcPct val="35000"/>
            </a:spcAft>
            <a:buNone/>
          </a:pPr>
          <a:r>
            <a:rPr lang="sv-SE" sz="800" kern="1200">
              <a:solidFill>
                <a:schemeClr val="bg1"/>
              </a:solidFill>
            </a:rPr>
            <a:t>(vad ska projektet leverera)</a:t>
          </a:r>
        </a:p>
      </dsp:txBody>
      <dsp:txXfrm>
        <a:off x="2137766" y="22075"/>
        <a:ext cx="709539" cy="761877"/>
      </dsp:txXfrm>
    </dsp:sp>
    <dsp:sp modelId="{94401657-7ABF-45A1-9EC9-AF54915C70E1}">
      <dsp:nvSpPr>
        <dsp:cNvPr id="0" name=""/>
        <dsp:cNvSpPr/>
      </dsp:nvSpPr>
      <dsp:spPr>
        <a:xfrm>
          <a:off x="2944749" y="309556"/>
          <a:ext cx="159782" cy="18691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44749" y="346939"/>
        <a:ext cx="111847" cy="112148"/>
      </dsp:txXfrm>
    </dsp:sp>
    <dsp:sp modelId="{598FA5F2-85BF-4002-8C51-B477A4C59442}">
      <dsp:nvSpPr>
        <dsp:cNvPr id="0" name=""/>
        <dsp:cNvSpPr/>
      </dsp:nvSpPr>
      <dsp:spPr>
        <a:xfrm>
          <a:off x="3170856" y="0"/>
          <a:ext cx="790401" cy="806027"/>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kort sikt</a:t>
          </a:r>
        </a:p>
        <a:p>
          <a:pPr marL="0" lvl="0" indent="0" algn="ctr" defTabSz="400050">
            <a:lnSpc>
              <a:spcPct val="90000"/>
            </a:lnSpc>
            <a:spcBef>
              <a:spcPct val="0"/>
            </a:spcBef>
            <a:spcAft>
              <a:spcPct val="35000"/>
            </a:spcAft>
            <a:buNone/>
          </a:pPr>
          <a:r>
            <a:rPr lang="sv-SE" sz="800" kern="1200">
              <a:solidFill>
                <a:schemeClr val="bg1"/>
              </a:solidFill>
            </a:rPr>
            <a:t>(vad väntas prestationerna leda till)</a:t>
          </a:r>
        </a:p>
      </dsp:txBody>
      <dsp:txXfrm>
        <a:off x="3194006" y="23150"/>
        <a:ext cx="744101" cy="759727"/>
      </dsp:txXfrm>
    </dsp:sp>
    <dsp:sp modelId="{B8AB4723-E560-44CA-B661-5E8920574551}">
      <dsp:nvSpPr>
        <dsp:cNvPr id="0" name=""/>
        <dsp:cNvSpPr/>
      </dsp:nvSpPr>
      <dsp:spPr>
        <a:xfrm>
          <a:off x="4036627" y="309556"/>
          <a:ext cx="159782" cy="18691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036627" y="346939"/>
        <a:ext cx="111847" cy="112148"/>
      </dsp:txXfrm>
    </dsp:sp>
    <dsp:sp modelId="{71A994CB-7D13-4457-BB57-3EB52614E2C5}">
      <dsp:nvSpPr>
        <dsp:cNvPr id="0" name=""/>
        <dsp:cNvSpPr/>
      </dsp:nvSpPr>
      <dsp:spPr>
        <a:xfrm>
          <a:off x="4262733" y="0"/>
          <a:ext cx="753689" cy="806027"/>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längre sikt </a:t>
          </a:r>
        </a:p>
        <a:p>
          <a:pPr marL="0" lvl="0" indent="0" algn="ctr" defTabSz="400050">
            <a:lnSpc>
              <a:spcPct val="90000"/>
            </a:lnSpc>
            <a:spcBef>
              <a:spcPct val="0"/>
            </a:spcBef>
            <a:spcAft>
              <a:spcPct val="35000"/>
            </a:spcAft>
            <a:buNone/>
          </a:pPr>
          <a:r>
            <a:rPr lang="sv-SE" sz="800" kern="1200">
              <a:solidFill>
                <a:schemeClr val="bg1"/>
              </a:solidFill>
            </a:rPr>
            <a:t>(vad väntas de kortsiktiga effekterna leda till)</a:t>
          </a:r>
        </a:p>
      </dsp:txBody>
      <dsp:txXfrm>
        <a:off x="4284808" y="22075"/>
        <a:ext cx="709539" cy="761877"/>
      </dsp:txXfrm>
    </dsp:sp>
    <dsp:sp modelId="{1F0C3211-0D9A-4F15-B051-67BAEF5B48E4}">
      <dsp:nvSpPr>
        <dsp:cNvPr id="0" name=""/>
        <dsp:cNvSpPr/>
      </dsp:nvSpPr>
      <dsp:spPr>
        <a:xfrm>
          <a:off x="5091792" y="309556"/>
          <a:ext cx="159782" cy="186914"/>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91792" y="346939"/>
        <a:ext cx="111847" cy="112148"/>
      </dsp:txXfrm>
    </dsp:sp>
    <dsp:sp modelId="{D009E94A-BA19-40A1-8CD2-CB1AAB0BB7CA}">
      <dsp:nvSpPr>
        <dsp:cNvPr id="0" name=""/>
        <dsp:cNvSpPr/>
      </dsp:nvSpPr>
      <dsp:spPr>
        <a:xfrm>
          <a:off x="5317899" y="0"/>
          <a:ext cx="753689" cy="806027"/>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39974" y="22075"/>
        <a:ext cx="709539" cy="76187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361" y="86167"/>
          <a:ext cx="753689" cy="815787"/>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7436" y="108242"/>
        <a:ext cx="709539" cy="771637"/>
      </dsp:txXfrm>
    </dsp:sp>
    <dsp:sp modelId="{E9D17FC6-C28F-45CE-970D-67475B8843E6}">
      <dsp:nvSpPr>
        <dsp:cNvPr id="0" name=""/>
        <dsp:cNvSpPr/>
      </dsp:nvSpPr>
      <dsp:spPr>
        <a:xfrm>
          <a:off x="834419" y="400604"/>
          <a:ext cx="159782" cy="186914"/>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34419" y="437987"/>
        <a:ext cx="111847" cy="112148"/>
      </dsp:txXfrm>
    </dsp:sp>
    <dsp:sp modelId="{9C05B828-5156-405F-8BEC-B58D1F4240FC}">
      <dsp:nvSpPr>
        <dsp:cNvPr id="0" name=""/>
        <dsp:cNvSpPr/>
      </dsp:nvSpPr>
      <dsp:spPr>
        <a:xfrm>
          <a:off x="1060526" y="86167"/>
          <a:ext cx="753689" cy="815787"/>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Aktiviteter</a:t>
          </a:r>
        </a:p>
        <a:p>
          <a:pPr marL="0" lvl="0" indent="0" algn="ctr" defTabSz="400050">
            <a:lnSpc>
              <a:spcPct val="90000"/>
            </a:lnSpc>
            <a:spcBef>
              <a:spcPct val="0"/>
            </a:spcBef>
            <a:spcAft>
              <a:spcPct val="35000"/>
            </a:spcAft>
            <a:buNone/>
          </a:pPr>
          <a:r>
            <a:rPr lang="sv-SE" sz="800" kern="1200">
              <a:solidFill>
                <a:schemeClr val="bg1"/>
              </a:solidFill>
            </a:rPr>
            <a:t>(vilka uppgifter ska genomföras)</a:t>
          </a:r>
        </a:p>
      </dsp:txBody>
      <dsp:txXfrm>
        <a:off x="1082601" y="108242"/>
        <a:ext cx="709539" cy="771637"/>
      </dsp:txXfrm>
    </dsp:sp>
    <dsp:sp modelId="{591277F9-28C5-4297-A8D8-309127EDD795}">
      <dsp:nvSpPr>
        <dsp:cNvPr id="0" name=""/>
        <dsp:cNvSpPr/>
      </dsp:nvSpPr>
      <dsp:spPr>
        <a:xfrm>
          <a:off x="1889584" y="400604"/>
          <a:ext cx="159782" cy="186914"/>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89584" y="437987"/>
        <a:ext cx="111847" cy="112148"/>
      </dsp:txXfrm>
    </dsp:sp>
    <dsp:sp modelId="{E00BF71F-D2F2-445D-A778-E5FFE5902D31}">
      <dsp:nvSpPr>
        <dsp:cNvPr id="0" name=""/>
        <dsp:cNvSpPr/>
      </dsp:nvSpPr>
      <dsp:spPr>
        <a:xfrm>
          <a:off x="2115691" y="86167"/>
          <a:ext cx="753689" cy="815787"/>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37766" y="108242"/>
        <a:ext cx="709539" cy="771637"/>
      </dsp:txXfrm>
    </dsp:sp>
    <dsp:sp modelId="{94401657-7ABF-45A1-9EC9-AF54915C70E1}">
      <dsp:nvSpPr>
        <dsp:cNvPr id="0" name=""/>
        <dsp:cNvSpPr/>
      </dsp:nvSpPr>
      <dsp:spPr>
        <a:xfrm>
          <a:off x="2944749" y="400604"/>
          <a:ext cx="159782" cy="186914"/>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44749" y="437987"/>
        <a:ext cx="111847" cy="112148"/>
      </dsp:txXfrm>
    </dsp:sp>
    <dsp:sp modelId="{598FA5F2-85BF-4002-8C51-B477A4C59442}">
      <dsp:nvSpPr>
        <dsp:cNvPr id="0" name=""/>
        <dsp:cNvSpPr/>
      </dsp:nvSpPr>
      <dsp:spPr>
        <a:xfrm>
          <a:off x="3170856" y="86167"/>
          <a:ext cx="790401" cy="815787"/>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94006" y="109317"/>
        <a:ext cx="744101" cy="769487"/>
      </dsp:txXfrm>
    </dsp:sp>
    <dsp:sp modelId="{B8AB4723-E560-44CA-B661-5E8920574551}">
      <dsp:nvSpPr>
        <dsp:cNvPr id="0" name=""/>
        <dsp:cNvSpPr/>
      </dsp:nvSpPr>
      <dsp:spPr>
        <a:xfrm>
          <a:off x="4036627" y="400604"/>
          <a:ext cx="159782" cy="186914"/>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036627" y="437987"/>
        <a:ext cx="111847" cy="112148"/>
      </dsp:txXfrm>
    </dsp:sp>
    <dsp:sp modelId="{71A994CB-7D13-4457-BB57-3EB52614E2C5}">
      <dsp:nvSpPr>
        <dsp:cNvPr id="0" name=""/>
        <dsp:cNvSpPr/>
      </dsp:nvSpPr>
      <dsp:spPr>
        <a:xfrm>
          <a:off x="4262733" y="86167"/>
          <a:ext cx="753689" cy="815787"/>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84808" y="108242"/>
        <a:ext cx="709539" cy="771637"/>
      </dsp:txXfrm>
    </dsp:sp>
    <dsp:sp modelId="{1F0C3211-0D9A-4F15-B051-67BAEF5B48E4}">
      <dsp:nvSpPr>
        <dsp:cNvPr id="0" name=""/>
        <dsp:cNvSpPr/>
      </dsp:nvSpPr>
      <dsp:spPr>
        <a:xfrm>
          <a:off x="5091792" y="400604"/>
          <a:ext cx="159782" cy="186914"/>
        </a:xfrm>
        <a:prstGeom prst="rightArrow">
          <a:avLst>
            <a:gd name="adj1" fmla="val 60000"/>
            <a:gd name="adj2" fmla="val 50000"/>
          </a:avLst>
        </a:prstGeom>
        <a:solidFill>
          <a:schemeClr val="tx2">
            <a:lumMod val="75000"/>
          </a:schemeClr>
        </a:solidFill>
        <a:ln>
          <a:solidFill>
            <a:schemeClr val="tx2">
              <a:lumMod val="75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91792" y="437987"/>
        <a:ext cx="111847" cy="112148"/>
      </dsp:txXfrm>
    </dsp:sp>
    <dsp:sp modelId="{D009E94A-BA19-40A1-8CD2-CB1AAB0BB7CA}">
      <dsp:nvSpPr>
        <dsp:cNvPr id="0" name=""/>
        <dsp:cNvSpPr/>
      </dsp:nvSpPr>
      <dsp:spPr>
        <a:xfrm>
          <a:off x="5317899" y="86167"/>
          <a:ext cx="753689" cy="815787"/>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39974" y="108242"/>
        <a:ext cx="709539" cy="77163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284" y="87095"/>
          <a:ext cx="742860" cy="815541"/>
        </a:xfrm>
        <a:prstGeom prst="roundRect">
          <a:avLst>
            <a:gd name="adj" fmla="val 10000"/>
          </a:avLst>
        </a:prstGeom>
        <a:solidFill>
          <a:schemeClr val="tx2">
            <a:lumMod val="7500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Resurser</a:t>
          </a:r>
        </a:p>
        <a:p>
          <a:pPr marL="0" lvl="0" indent="0" algn="ctr" defTabSz="400050">
            <a:lnSpc>
              <a:spcPct val="90000"/>
            </a:lnSpc>
            <a:spcBef>
              <a:spcPct val="0"/>
            </a:spcBef>
            <a:spcAft>
              <a:spcPct val="35000"/>
            </a:spcAft>
            <a:buNone/>
          </a:pPr>
          <a:r>
            <a:rPr lang="sv-SE" sz="800" kern="1200">
              <a:solidFill>
                <a:schemeClr val="bg1"/>
              </a:solidFill>
            </a:rPr>
            <a:t>(vad behövs för att genomföra projektet)</a:t>
          </a:r>
        </a:p>
      </dsp:txBody>
      <dsp:txXfrm>
        <a:off x="27042" y="108853"/>
        <a:ext cx="699344" cy="772025"/>
      </dsp:txXfrm>
    </dsp:sp>
    <dsp:sp modelId="{E9D17FC6-C28F-45CE-970D-67475B8843E6}">
      <dsp:nvSpPr>
        <dsp:cNvPr id="0" name=""/>
        <dsp:cNvSpPr/>
      </dsp:nvSpPr>
      <dsp:spPr>
        <a:xfrm>
          <a:off x="822431" y="402751"/>
          <a:ext cx="157486" cy="184229"/>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22431" y="439597"/>
        <a:ext cx="110240" cy="110537"/>
      </dsp:txXfrm>
    </dsp:sp>
    <dsp:sp modelId="{9C05B828-5156-405F-8BEC-B58D1F4240FC}">
      <dsp:nvSpPr>
        <dsp:cNvPr id="0" name=""/>
        <dsp:cNvSpPr/>
      </dsp:nvSpPr>
      <dsp:spPr>
        <a:xfrm>
          <a:off x="1045289" y="87095"/>
          <a:ext cx="742860" cy="815541"/>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a:t>
          </a:r>
        </a:p>
      </dsp:txBody>
      <dsp:txXfrm>
        <a:off x="1067047" y="108853"/>
        <a:ext cx="699344" cy="772025"/>
      </dsp:txXfrm>
    </dsp:sp>
    <dsp:sp modelId="{591277F9-28C5-4297-A8D8-309127EDD795}">
      <dsp:nvSpPr>
        <dsp:cNvPr id="0" name=""/>
        <dsp:cNvSpPr/>
      </dsp:nvSpPr>
      <dsp:spPr>
        <a:xfrm>
          <a:off x="1862435" y="402751"/>
          <a:ext cx="157486" cy="184229"/>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62435" y="439597"/>
        <a:ext cx="110240" cy="110537"/>
      </dsp:txXfrm>
    </dsp:sp>
    <dsp:sp modelId="{E00BF71F-D2F2-445D-A778-E5FFE5902D31}">
      <dsp:nvSpPr>
        <dsp:cNvPr id="0" name=""/>
        <dsp:cNvSpPr/>
      </dsp:nvSpPr>
      <dsp:spPr>
        <a:xfrm>
          <a:off x="2085294" y="87095"/>
          <a:ext cx="742860" cy="815541"/>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07052" y="108853"/>
        <a:ext cx="699344" cy="772025"/>
      </dsp:txXfrm>
    </dsp:sp>
    <dsp:sp modelId="{94401657-7ABF-45A1-9EC9-AF54915C70E1}">
      <dsp:nvSpPr>
        <dsp:cNvPr id="0" name=""/>
        <dsp:cNvSpPr/>
      </dsp:nvSpPr>
      <dsp:spPr>
        <a:xfrm>
          <a:off x="2902440" y="402751"/>
          <a:ext cx="157486" cy="184229"/>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02440" y="439597"/>
        <a:ext cx="110240" cy="110537"/>
      </dsp:txXfrm>
    </dsp:sp>
    <dsp:sp modelId="{598FA5F2-85BF-4002-8C51-B477A4C59442}">
      <dsp:nvSpPr>
        <dsp:cNvPr id="0" name=""/>
        <dsp:cNvSpPr/>
      </dsp:nvSpPr>
      <dsp:spPr>
        <a:xfrm>
          <a:off x="3125298" y="87095"/>
          <a:ext cx="779045" cy="815541"/>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48115" y="109912"/>
        <a:ext cx="733411" cy="769907"/>
      </dsp:txXfrm>
    </dsp:sp>
    <dsp:sp modelId="{B8AB4723-E560-44CA-B661-5E8920574551}">
      <dsp:nvSpPr>
        <dsp:cNvPr id="0" name=""/>
        <dsp:cNvSpPr/>
      </dsp:nvSpPr>
      <dsp:spPr>
        <a:xfrm>
          <a:off x="3978630" y="402751"/>
          <a:ext cx="157486" cy="184229"/>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3978630" y="439597"/>
        <a:ext cx="110240" cy="110537"/>
      </dsp:txXfrm>
    </dsp:sp>
    <dsp:sp modelId="{71A994CB-7D13-4457-BB57-3EB52614E2C5}">
      <dsp:nvSpPr>
        <dsp:cNvPr id="0" name=""/>
        <dsp:cNvSpPr/>
      </dsp:nvSpPr>
      <dsp:spPr>
        <a:xfrm>
          <a:off x="4201488" y="87095"/>
          <a:ext cx="742860" cy="815541"/>
        </a:xfrm>
        <a:prstGeom prst="roundRect">
          <a:avLst>
            <a:gd name="adj" fmla="val 10000"/>
          </a:avLst>
        </a:prstGeom>
        <a:solidFill>
          <a:schemeClr val="bg1"/>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23246" y="108853"/>
        <a:ext cx="699344" cy="772025"/>
      </dsp:txXfrm>
    </dsp:sp>
    <dsp:sp modelId="{1F0C3211-0D9A-4F15-B051-67BAEF5B48E4}">
      <dsp:nvSpPr>
        <dsp:cNvPr id="0" name=""/>
        <dsp:cNvSpPr/>
      </dsp:nvSpPr>
      <dsp:spPr>
        <a:xfrm>
          <a:off x="5018634" y="402751"/>
          <a:ext cx="157486" cy="184229"/>
        </a:xfrm>
        <a:prstGeom prst="rightArrow">
          <a:avLst>
            <a:gd name="adj1" fmla="val 60000"/>
            <a:gd name="adj2" fmla="val 50000"/>
          </a:avLst>
        </a:prstGeom>
        <a:solidFill>
          <a:schemeClr val="tx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18634" y="439597"/>
        <a:ext cx="110240" cy="110537"/>
      </dsp:txXfrm>
    </dsp:sp>
    <dsp:sp modelId="{D009E94A-BA19-40A1-8CD2-CB1AAB0BB7CA}">
      <dsp:nvSpPr>
        <dsp:cNvPr id="0" name=""/>
        <dsp:cNvSpPr/>
      </dsp:nvSpPr>
      <dsp:spPr>
        <a:xfrm>
          <a:off x="5241492" y="87095"/>
          <a:ext cx="742860" cy="815541"/>
        </a:xfrm>
        <a:prstGeom prst="roundRect">
          <a:avLst>
            <a:gd name="adj" fmla="val 10000"/>
          </a:avLst>
        </a:prstGeom>
        <a:solidFill>
          <a:schemeClr val="lt1">
            <a:hueOff val="0"/>
            <a:satOff val="0"/>
            <a:lumOff val="0"/>
            <a:alphaOff val="0"/>
          </a:schemeClr>
        </a:solidFill>
        <a:ln w="12700" cap="flat" cmpd="sng" algn="ctr">
          <a:solidFill>
            <a:schemeClr val="tx2">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263250" y="108853"/>
        <a:ext cx="699344" cy="772025"/>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35718</xdr:colOff>
      <xdr:row>170</xdr:row>
      <xdr:rowOff>157956</xdr:rowOff>
    </xdr:from>
    <xdr:to>
      <xdr:col>9</xdr:col>
      <xdr:colOff>626268</xdr:colOff>
      <xdr:row>175</xdr:row>
      <xdr:rowOff>59108</xdr:rowOff>
    </xdr:to>
    <xdr:graphicFrame macro="">
      <xdr:nvGraphicFramePr>
        <xdr:cNvPr id="12" name="Diagram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322</xdr:row>
      <xdr:rowOff>179294</xdr:rowOff>
    </xdr:from>
    <xdr:to>
      <xdr:col>9</xdr:col>
      <xdr:colOff>618565</xdr:colOff>
      <xdr:row>328</xdr:row>
      <xdr:rowOff>24417</xdr:rowOff>
    </xdr:to>
    <xdr:graphicFrame macro="">
      <xdr:nvGraphicFramePr>
        <xdr:cNvPr id="13" name="Diagra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283586</xdr:colOff>
      <xdr:row>5</xdr:row>
      <xdr:rowOff>166255</xdr:rowOff>
    </xdr:from>
    <xdr:to>
      <xdr:col>6</xdr:col>
      <xdr:colOff>872549</xdr:colOff>
      <xdr:row>11</xdr:row>
      <xdr:rowOff>12988</xdr:rowOff>
    </xdr:to>
    <xdr:graphicFrame macro="">
      <xdr:nvGraphicFramePr>
        <xdr:cNvPr id="8" name="Diagram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66</xdr:row>
      <xdr:rowOff>21544</xdr:rowOff>
    </xdr:from>
    <xdr:to>
      <xdr:col>11</xdr:col>
      <xdr:colOff>277091</xdr:colOff>
      <xdr:row>79</xdr:row>
      <xdr:rowOff>13855</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7393750" y="13585144"/>
          <a:ext cx="3350450" cy="2894838"/>
        </a:xfrm>
        <a:prstGeom prst="rect">
          <a:avLst/>
        </a:prstGeom>
        <a:solidFill>
          <a:schemeClr val="tx2">
            <a:lumMod val="20000"/>
            <a:lumOff val="80000"/>
          </a:schemeClr>
        </a:solidFill>
        <a:ln>
          <a:solidFill>
            <a:schemeClr val="tx2">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Projektbudgeten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Projektbudgeten stämmer om ni sorterat i tabellerna.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29</xdr:row>
          <xdr:rowOff>171450</xdr:rowOff>
        </xdr:from>
        <xdr:to>
          <xdr:col>2</xdr:col>
          <xdr:colOff>2990850</xdr:colOff>
          <xdr:row>31</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171450</xdr:rowOff>
        </xdr:from>
        <xdr:to>
          <xdr:col>2</xdr:col>
          <xdr:colOff>2990850</xdr:colOff>
          <xdr:row>33</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31</xdr:row>
          <xdr:rowOff>171450</xdr:rowOff>
        </xdr:from>
        <xdr:to>
          <xdr:col>3</xdr:col>
          <xdr:colOff>0</xdr:colOff>
          <xdr:row>33</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29</xdr:row>
          <xdr:rowOff>171450</xdr:rowOff>
        </xdr:from>
        <xdr:to>
          <xdr:col>3</xdr:col>
          <xdr:colOff>0</xdr:colOff>
          <xdr:row>31</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lönekostnad" displayName="T_lönekostnad" ref="B53:J64" totalsRowCount="1" headerRowDxfId="88" totalsRowDxfId="85" headerRowBorderDxfId="87" tableBorderDxfId="86" totalsRowBorderDxfId="84" headerRowCellStyle="Rubrik 3">
  <autoFilter ref="B53:J63" xr:uid="{00000000-0009-0000-0100-000002000000}"/>
  <tableColumns count="9">
    <tableColumn id="1" xr3:uid="{00000000-0010-0000-0000-000001000000}" name="Var uppstår kostnaden?" totalsRowLabel="Summa" dataDxfId="83" totalsRowDxfId="82"/>
    <tableColumn id="2" xr3:uid="{00000000-0010-0000-0000-000002000000}" name="Befattning" dataDxfId="81" totalsRowDxfId="80"/>
    <tableColumn id="4" xr3:uid="{00000000-0010-0000-0000-000004000000}" name="ÅR" dataDxfId="79" totalsRowDxfId="78" dataCellStyle="Rubrik 3"/>
    <tableColumn id="6" xr3:uid="{00000000-0010-0000-0000-000006000000}" name="Månadslön" dataDxfId="77" totalsRowDxfId="76" dataCellStyle="Valuta"/>
    <tableColumn id="7" xr3:uid="{00000000-0010-0000-0000-000007000000}" name="Lönebikostnad (%)" dataDxfId="75" totalsRowDxfId="74" dataCellStyle="Procent"/>
    <tableColumn id="8" xr3:uid="{00000000-0010-0000-0000-000008000000}" name="Omfattning (%)" dataDxfId="73" totalsRowDxfId="72" dataCellStyle="Procent"/>
    <tableColumn id="9" xr3:uid="{00000000-0010-0000-0000-000009000000}" name="à pris (per mån)" dataDxfId="71" totalsRowDxfId="70" dataCellStyle="Valuta">
      <calculatedColumnFormula>E54*(1+F54)*G54</calculatedColumnFormula>
    </tableColumn>
    <tableColumn id="10" xr3:uid="{00000000-0010-0000-0000-00000A000000}" name="Antal mån (under valt år)" dataDxfId="69" totalsRowDxfId="68"/>
    <tableColumn id="11" xr3:uid="{00000000-0010-0000-0000-00000B000000}" name="Summa" totalsRowFunction="sum" dataDxfId="67" totalsRowDxfId="66" dataCellStyle="Valuta">
      <calculatedColumnFormula>ROUND(H54*I54,0)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_externtj" displayName="T_externtj" ref="B67:G74" totalsRowCount="1" headerRowDxfId="65" dataDxfId="63" totalsRowDxfId="61" headerRowBorderDxfId="64" tableBorderDxfId="62" totalsRowBorderDxfId="60" headerRowCellStyle="Rubrik 3">
  <autoFilter ref="B67:G73" xr:uid="{00000000-0009-0000-0100-000003000000}"/>
  <tableColumns count="6">
    <tableColumn id="1" xr3:uid="{00000000-0010-0000-0100-000001000000}" name="Var uppstår kostnaden?" totalsRowLabel="Summa" dataDxfId="59" totalsRowDxfId="58"/>
    <tableColumn id="2" xr3:uid="{00000000-0010-0000-0100-000002000000}" name="Typ av kostnad och beskrivning av tjänst" dataDxfId="57" totalsRowDxfId="56"/>
    <tableColumn id="4" xr3:uid="{00000000-0010-0000-0100-000004000000}" name="ÅR" dataDxfId="55" totalsRowDxfId="54" dataCellStyle="Rubrik 3"/>
    <tableColumn id="9" xr3:uid="{00000000-0010-0000-0100-000009000000}" name="Kr/antal" dataDxfId="53" totalsRowDxfId="52" dataCellStyle="Valuta"/>
    <tableColumn id="10" xr3:uid="{00000000-0010-0000-0100-00000A000000}" name="Antal" dataDxfId="51" totalsRowDxfId="50"/>
    <tableColumn id="11" xr3:uid="{00000000-0010-0000-0100-00000B000000}" name="Summa" totalsRowFunction="sum" dataDxfId="49" totalsRowDxfId="48" dataCellStyle="Valuta">
      <calculatedColumnFormula>ROUND(E68*F68,0)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_resalogi" displayName="T_resalogi" ref="B77:G84" totalsRowCount="1" headerRowBorderDxfId="47" tableBorderDxfId="46" totalsRowBorderDxfId="45">
  <autoFilter ref="B77:G83" xr:uid="{00000000-0009-0000-0100-000004000000}"/>
  <tableColumns count="6">
    <tableColumn id="1" xr3:uid="{00000000-0010-0000-0200-000001000000}" name="Var uppstår kostnaden?" totalsRowLabel="Summa" dataDxfId="44" totalsRowDxfId="43"/>
    <tableColumn id="2" xr3:uid="{00000000-0010-0000-0200-000002000000}" name="Ange resmål, syfte, resenär" dataDxfId="42" totalsRowDxfId="41"/>
    <tableColumn id="4" xr3:uid="{00000000-0010-0000-0200-000004000000}" name="ÅR" dataDxfId="40" totalsRowDxfId="39" dataCellStyle="Rubrik 3"/>
    <tableColumn id="9" xr3:uid="{00000000-0010-0000-0200-000009000000}" name="Kr/person" dataDxfId="38" totalsRowDxfId="37" dataCellStyle="Valuta"/>
    <tableColumn id="10" xr3:uid="{00000000-0010-0000-0200-00000A000000}" name="Antal personer" dataDxfId="36" totalsRowDxfId="35"/>
    <tableColumn id="11" xr3:uid="{00000000-0010-0000-0200-00000B000000}" name="Summa" totalsRowFunction="sum" dataDxfId="34" totalsRowDxfId="33" dataCellStyle="Valuta">
      <calculatedColumnFormula>ROUND(E78*F78,0)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_inventarie" displayName="T_inventarie" ref="B87:G92" totalsRowCount="1" headerRowDxfId="32" dataDxfId="30" totalsRowDxfId="28" headerRowBorderDxfId="31" tableBorderDxfId="29" totalsRowBorderDxfId="27" headerRowCellStyle="Rubrik 3">
  <autoFilter ref="B87:G91" xr:uid="{00000000-0009-0000-0100-000005000000}"/>
  <tableColumns count="6">
    <tableColumn id="1" xr3:uid="{00000000-0010-0000-0300-000001000000}" name="Var uppstår kostnaden?" totalsRowLabel="Summa" dataDxfId="26" totalsRowDxfId="25"/>
    <tableColumn id="2" xr3:uid="{00000000-0010-0000-0300-000002000000}" name="Beskriv anskaffning och användning" dataDxfId="24" totalsRowDxfId="23"/>
    <tableColumn id="4" xr3:uid="{00000000-0010-0000-0300-000004000000}" name="ÅR" dataDxfId="22" totalsRowDxfId="21" dataCellStyle="Rubrik 3"/>
    <tableColumn id="9" xr3:uid="{00000000-0010-0000-0300-000009000000}" name="Anskaffnings-värde" dataDxfId="20" totalsRowDxfId="19" dataCellStyle="Valuta"/>
    <tableColumn id="10" xr3:uid="{00000000-0010-0000-0300-00000A000000}" name="Nyttjandegrad (%)" dataDxfId="18" totalsRowDxfId="17" dataCellStyle="Procent"/>
    <tableColumn id="11" xr3:uid="{00000000-0010-0000-0300-00000B000000}" name="Summa" totalsRowFunction="sum" dataDxfId="16" dataCellStyle="Valuta">
      <calculatedColumnFormula>ROUND(E88*F88,0)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_ovrigt" displayName="T_ovrigt" ref="B95:G102" totalsRowCount="1" headerRowBorderDxfId="15" tableBorderDxfId="14" totalsRowBorderDxfId="13">
  <autoFilter ref="B95:G101" xr:uid="{00000000-0009-0000-0100-000006000000}"/>
  <tableColumns count="6">
    <tableColumn id="1" xr3:uid="{00000000-0010-0000-0400-000001000000}" name="Var uppstår kostnaden?" totalsRowLabel="Summa" dataDxfId="12" totalsRowDxfId="11"/>
    <tableColumn id="2" xr3:uid="{00000000-0010-0000-0400-000002000000}" name="Typ av kostnad och beskrivning av syftet" dataDxfId="10" totalsRowDxfId="9"/>
    <tableColumn id="4" xr3:uid="{00000000-0010-0000-0400-000004000000}" name="ÅR" dataDxfId="8" totalsRowDxfId="7" dataCellStyle="Rubrik 3"/>
    <tableColumn id="9" xr3:uid="{00000000-0010-0000-0400-000009000000}" name="Kr/antal" dataDxfId="6" totalsRowDxfId="5" dataCellStyle="Valuta"/>
    <tableColumn id="10" xr3:uid="{00000000-0010-0000-0400-00000A000000}" name="Antal" dataDxfId="4" totalsRowDxfId="3"/>
    <tableColumn id="11" xr3:uid="{00000000-0010-0000-0400-00000B000000}" name="Summa" totalsRowFunction="sum" dataDxfId="2" totalsRowDxfId="1" dataCellStyle="Valuta">
      <calculatedColumnFormula>ROUND(E96*F96,0)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printerSettings" Target="../printerSettings/printerSettings4.bin"/><Relationship Id="rId7" Type="http://schemas.openxmlformats.org/officeDocument/2006/relationships/table" Target="../tables/table1.xml"/><Relationship Id="rId12" Type="http://schemas.openxmlformats.org/officeDocument/2006/relationships/comments" Target="../comments1.xml"/><Relationship Id="rId2" Type="http://schemas.openxmlformats.org/officeDocument/2006/relationships/hyperlink" Target="https://www.msb.se/sv/amnesomraden/krisberedskap--civilt-forsvar/finansiering/anslag_2_4_myndigheter/projekt-med-stod-av-krisberedskapsanslaget/" TargetMode="External"/><Relationship Id="rId1" Type="http://schemas.openxmlformats.org/officeDocument/2006/relationships/printerSettings" Target="../printerSettings/printerSettings3.bin"/><Relationship Id="rId6" Type="http://schemas.openxmlformats.org/officeDocument/2006/relationships/vmlDrawing" Target="../drawings/vmlDrawing3.vml"/><Relationship Id="rId11" Type="http://schemas.openxmlformats.org/officeDocument/2006/relationships/table" Target="../tables/table5.xml"/><Relationship Id="rId5" Type="http://schemas.openxmlformats.org/officeDocument/2006/relationships/vmlDrawing" Target="../drawings/vmlDrawing2.vml"/><Relationship Id="rId10" Type="http://schemas.openxmlformats.org/officeDocument/2006/relationships/table" Target="../tables/table4.xml"/><Relationship Id="rId4" Type="http://schemas.openxmlformats.org/officeDocument/2006/relationships/drawing" Target="../drawings/drawing2.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4.xml"/><Relationship Id="rId7" Type="http://schemas.openxmlformats.org/officeDocument/2006/relationships/ctrlProp" Target="../ctrlProps/ctrlProp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1.xml"/><Relationship Id="rId5" Type="http://schemas.openxmlformats.org/officeDocument/2006/relationships/vmlDrawing" Target="../drawings/vmlDrawing6.vml"/><Relationship Id="rId4" Type="http://schemas.openxmlformats.org/officeDocument/2006/relationships/vmlDrawing" Target="../drawings/vmlDrawing5.v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3" tint="0.39997558519241921"/>
    <pageSetUpPr fitToPage="1"/>
  </sheetPr>
  <dimension ref="A1:N379"/>
  <sheetViews>
    <sheetView showGridLines="0" tabSelected="1" zoomScaleNormal="100" workbookViewId="0">
      <selection activeCell="L15" sqref="L15"/>
    </sheetView>
  </sheetViews>
  <sheetFormatPr defaultColWidth="8.75" defaultRowHeight="15" x14ac:dyDescent="0.25"/>
  <cols>
    <col min="1" max="1" width="2.875" style="36" customWidth="1"/>
    <col min="2" max="10" width="9" style="36" customWidth="1"/>
    <col min="11" max="11" width="8" style="36" customWidth="1"/>
    <col min="12" max="12" width="50.125" style="36" customWidth="1"/>
    <col min="13" max="15" width="20.125" style="36" customWidth="1"/>
    <col min="16" max="16384" width="8.75" style="36"/>
  </cols>
  <sheetData>
    <row r="1" spans="1:11" x14ac:dyDescent="0.25">
      <c r="A1" s="10"/>
      <c r="B1" s="10"/>
      <c r="C1" s="10"/>
      <c r="D1" s="10"/>
      <c r="E1" s="10"/>
      <c r="F1" s="10"/>
      <c r="G1" s="10"/>
      <c r="H1" s="10"/>
      <c r="I1" s="43"/>
      <c r="J1" s="15"/>
      <c r="K1" s="1"/>
    </row>
    <row r="2" spans="1:11" ht="22.5" x14ac:dyDescent="0.3">
      <c r="A2" s="10"/>
      <c r="B2" s="10"/>
      <c r="C2" s="10"/>
      <c r="D2" s="10"/>
      <c r="E2" s="10"/>
      <c r="F2" s="68" t="s">
        <v>2</v>
      </c>
      <c r="G2" s="10"/>
      <c r="H2" s="10"/>
      <c r="I2" s="10"/>
      <c r="J2" s="10"/>
      <c r="K2" s="1"/>
    </row>
    <row r="3" spans="1:11" ht="22.5" x14ac:dyDescent="0.3">
      <c r="A3" s="10"/>
      <c r="B3" s="10"/>
      <c r="C3" s="10"/>
      <c r="D3" s="10"/>
      <c r="E3" s="10"/>
      <c r="F3" s="68" t="str">
        <f>"Ansökan om medel från anslag 2:4 Krisberedskap "&amp;Koppling!B3</f>
        <v>Ansökan om medel från anslag 2:4 Krisberedskap 2025</v>
      </c>
      <c r="G3" s="10"/>
      <c r="H3" s="10"/>
      <c r="I3" s="10"/>
      <c r="J3" s="10"/>
      <c r="K3" s="1"/>
    </row>
    <row r="4" spans="1:11" ht="24" x14ac:dyDescent="0.35">
      <c r="A4" s="10"/>
      <c r="B4" s="10"/>
      <c r="C4" s="10"/>
      <c r="D4" s="10"/>
      <c r="E4" s="10"/>
      <c r="F4" s="123" t="s">
        <v>179</v>
      </c>
      <c r="G4" s="10"/>
      <c r="H4" s="10"/>
      <c r="I4" s="10"/>
      <c r="J4" s="10"/>
      <c r="K4" s="1"/>
    </row>
    <row r="5" spans="1:11" x14ac:dyDescent="0.25">
      <c r="A5" s="10"/>
      <c r="B5" s="10"/>
      <c r="C5" s="10"/>
      <c r="D5" s="10"/>
      <c r="E5" s="10"/>
      <c r="F5" s="33"/>
      <c r="G5" s="10"/>
      <c r="H5" s="10"/>
      <c r="I5" s="10"/>
      <c r="J5" s="10"/>
      <c r="K5" s="1"/>
    </row>
    <row r="6" spans="1:11" x14ac:dyDescent="0.25">
      <c r="A6" s="10"/>
      <c r="B6" s="10"/>
      <c r="C6" s="10"/>
      <c r="D6" s="10"/>
      <c r="E6" s="10"/>
      <c r="F6" s="175" t="str">
        <f>"Skicka in ansökan senast den 30 september "&amp;Koppling!B1&amp;" till anslag2-4@msb.se"</f>
        <v>Skicka in ansökan senast den 30 september 2024 till anslag2-4@msb.se</v>
      </c>
      <c r="G6" s="10"/>
      <c r="H6" s="10"/>
      <c r="I6" s="10"/>
      <c r="J6" s="10"/>
      <c r="K6" s="1"/>
    </row>
    <row r="7" spans="1:11" x14ac:dyDescent="0.25">
      <c r="A7" s="10"/>
      <c r="B7" s="10"/>
      <c r="C7" s="10"/>
      <c r="D7" s="10"/>
      <c r="E7" s="10"/>
      <c r="F7" s="10"/>
      <c r="G7" s="10"/>
      <c r="H7" s="10"/>
      <c r="I7" s="10"/>
      <c r="J7" s="10"/>
      <c r="K7" s="1"/>
    </row>
    <row r="8" spans="1:11" ht="51" customHeight="1" x14ac:dyDescent="0.25">
      <c r="A8" s="10"/>
      <c r="B8" s="184" t="s">
        <v>185</v>
      </c>
      <c r="C8" s="185"/>
      <c r="D8" s="185"/>
      <c r="E8" s="185"/>
      <c r="F8" s="185"/>
      <c r="G8" s="185"/>
      <c r="H8" s="185"/>
      <c r="I8" s="185"/>
      <c r="J8" s="186"/>
      <c r="K8" s="1"/>
    </row>
    <row r="9" spans="1:11" x14ac:dyDescent="0.25">
      <c r="A9" s="10"/>
      <c r="B9" s="10"/>
      <c r="C9" s="10"/>
      <c r="D9" s="10"/>
      <c r="E9" s="10"/>
      <c r="F9" s="10"/>
      <c r="G9" s="10"/>
      <c r="H9" s="10"/>
      <c r="I9" s="10"/>
      <c r="J9" s="10"/>
      <c r="K9" s="1"/>
    </row>
    <row r="10" spans="1:11" ht="14.65" customHeight="1" x14ac:dyDescent="0.25">
      <c r="A10" s="10"/>
      <c r="B10" s="267" t="s">
        <v>205</v>
      </c>
      <c r="C10" s="268"/>
      <c r="D10" s="268"/>
      <c r="E10" s="268"/>
      <c r="F10" s="268"/>
      <c r="G10" s="268"/>
      <c r="H10" s="268"/>
      <c r="I10" s="268"/>
      <c r="J10" s="269"/>
    </row>
    <row r="11" spans="1:11" ht="26.45" customHeight="1" x14ac:dyDescent="0.25">
      <c r="A11" s="10"/>
      <c r="B11" s="270"/>
      <c r="C11" s="271"/>
      <c r="D11" s="271"/>
      <c r="E11" s="271"/>
      <c r="F11" s="271"/>
      <c r="G11" s="271"/>
      <c r="H11" s="271"/>
      <c r="I11" s="271"/>
      <c r="J11" s="272"/>
    </row>
    <row r="12" spans="1:11" x14ac:dyDescent="0.25">
      <c r="A12" s="10"/>
      <c r="B12" s="270"/>
      <c r="C12" s="271"/>
      <c r="D12" s="271"/>
      <c r="E12" s="271"/>
      <c r="F12" s="271"/>
      <c r="G12" s="271"/>
      <c r="H12" s="271"/>
      <c r="I12" s="271"/>
      <c r="J12" s="272"/>
    </row>
    <row r="13" spans="1:11" x14ac:dyDescent="0.25">
      <c r="A13" s="10"/>
      <c r="B13" s="270"/>
      <c r="C13" s="271"/>
      <c r="D13" s="271"/>
      <c r="E13" s="271"/>
      <c r="F13" s="271"/>
      <c r="G13" s="271"/>
      <c r="H13" s="271"/>
      <c r="I13" s="271"/>
      <c r="J13" s="272"/>
    </row>
    <row r="14" spans="1:11" x14ac:dyDescent="0.25">
      <c r="A14" s="10"/>
      <c r="B14" s="270"/>
      <c r="C14" s="271"/>
      <c r="D14" s="271"/>
      <c r="E14" s="271"/>
      <c r="F14" s="271"/>
      <c r="G14" s="271"/>
      <c r="H14" s="271"/>
      <c r="I14" s="271"/>
      <c r="J14" s="272"/>
    </row>
    <row r="15" spans="1:11" x14ac:dyDescent="0.25">
      <c r="A15" s="10"/>
      <c r="B15" s="270"/>
      <c r="C15" s="271"/>
      <c r="D15" s="271"/>
      <c r="E15" s="271"/>
      <c r="F15" s="271"/>
      <c r="G15" s="271"/>
      <c r="H15" s="271"/>
      <c r="I15" s="271"/>
      <c r="J15" s="272"/>
    </row>
    <row r="16" spans="1:11" x14ac:dyDescent="0.25">
      <c r="A16" s="10"/>
      <c r="B16" s="270"/>
      <c r="C16" s="271"/>
      <c r="D16" s="271"/>
      <c r="E16" s="271"/>
      <c r="F16" s="271"/>
      <c r="G16" s="271"/>
      <c r="H16" s="271"/>
      <c r="I16" s="271"/>
      <c r="J16" s="272"/>
    </row>
    <row r="17" spans="1:11" x14ac:dyDescent="0.25">
      <c r="A17" s="10"/>
      <c r="B17" s="270"/>
      <c r="C17" s="271"/>
      <c r="D17" s="271"/>
      <c r="E17" s="271"/>
      <c r="F17" s="271"/>
      <c r="G17" s="271"/>
      <c r="H17" s="271"/>
      <c r="I17" s="271"/>
      <c r="J17" s="272"/>
    </row>
    <row r="18" spans="1:11" x14ac:dyDescent="0.25">
      <c r="A18" s="10"/>
      <c r="B18" s="270"/>
      <c r="C18" s="271"/>
      <c r="D18" s="271"/>
      <c r="E18" s="271"/>
      <c r="F18" s="271"/>
      <c r="G18" s="271"/>
      <c r="H18" s="271"/>
      <c r="I18" s="271"/>
      <c r="J18" s="272"/>
    </row>
    <row r="19" spans="1:11" x14ac:dyDescent="0.25">
      <c r="A19" s="10"/>
      <c r="B19" s="273"/>
      <c r="C19" s="274"/>
      <c r="D19" s="274"/>
      <c r="E19" s="274"/>
      <c r="F19" s="274"/>
      <c r="G19" s="274"/>
      <c r="H19" s="274"/>
      <c r="I19" s="274"/>
      <c r="J19" s="275"/>
    </row>
    <row r="20" spans="1:11" s="37" customFormat="1" x14ac:dyDescent="0.25">
      <c r="C20" s="38"/>
    </row>
    <row r="21" spans="1:11" ht="18" x14ac:dyDescent="0.25">
      <c r="A21" s="10"/>
      <c r="B21" s="64" t="s">
        <v>4</v>
      </c>
      <c r="C21" s="10"/>
      <c r="D21" s="10"/>
      <c r="E21" s="10"/>
      <c r="F21" s="10"/>
      <c r="G21" s="10"/>
      <c r="H21" s="10"/>
      <c r="I21" s="10"/>
      <c r="J21" s="10"/>
      <c r="K21" s="1"/>
    </row>
    <row r="22" spans="1:11" x14ac:dyDescent="0.25">
      <c r="A22" s="10"/>
      <c r="B22" s="10"/>
      <c r="C22" s="10"/>
      <c r="D22" s="10"/>
      <c r="E22" s="10"/>
      <c r="F22" s="10"/>
      <c r="G22" s="10"/>
      <c r="H22" s="10"/>
      <c r="I22" s="10"/>
      <c r="J22" s="10"/>
      <c r="K22" s="1"/>
    </row>
    <row r="23" spans="1:11" s="10" customFormat="1" ht="15.75" x14ac:dyDescent="0.25">
      <c r="B23" s="65" t="s">
        <v>5</v>
      </c>
      <c r="K23" s="1"/>
    </row>
    <row r="24" spans="1:11" s="40" customFormat="1" ht="16.899999999999999" customHeight="1" x14ac:dyDescent="0.25">
      <c r="A24" s="39"/>
      <c r="B24" s="237" t="s">
        <v>97</v>
      </c>
      <c r="C24" s="237"/>
      <c r="D24" s="237"/>
      <c r="E24" s="237"/>
      <c r="F24" s="237"/>
      <c r="G24" s="237"/>
      <c r="H24" s="237"/>
      <c r="I24" s="237"/>
      <c r="J24" s="237"/>
      <c r="K24" s="44"/>
    </row>
    <row r="25" spans="1:11" s="40" customFormat="1" ht="16.899999999999999" customHeight="1" x14ac:dyDescent="0.25">
      <c r="A25" s="39"/>
      <c r="B25" s="237"/>
      <c r="C25" s="237"/>
      <c r="D25" s="237"/>
      <c r="E25" s="237"/>
      <c r="F25" s="237"/>
      <c r="G25" s="237"/>
      <c r="H25" s="237"/>
      <c r="I25" s="237"/>
      <c r="J25" s="237"/>
      <c r="K25" s="44"/>
    </row>
    <row r="26" spans="1:11" s="40" customFormat="1" ht="16.899999999999999" customHeight="1" x14ac:dyDescent="0.25">
      <c r="A26" s="39"/>
      <c r="B26" s="237"/>
      <c r="C26" s="237"/>
      <c r="D26" s="237"/>
      <c r="E26" s="237"/>
      <c r="F26" s="237"/>
      <c r="G26" s="237"/>
      <c r="H26" s="237"/>
      <c r="I26" s="237"/>
      <c r="J26" s="237"/>
      <c r="K26" s="44"/>
    </row>
    <row r="27" spans="1:11" x14ac:dyDescent="0.25">
      <c r="A27" s="10"/>
      <c r="B27" s="10"/>
      <c r="C27" s="10"/>
      <c r="D27" s="10"/>
      <c r="E27" s="10"/>
      <c r="F27" s="10"/>
      <c r="G27" s="10"/>
      <c r="H27" s="10"/>
      <c r="I27" s="10"/>
      <c r="J27" s="10"/>
      <c r="K27" s="1"/>
    </row>
    <row r="28" spans="1:11" ht="17.649999999999999" customHeight="1" x14ac:dyDescent="0.25">
      <c r="A28" s="10"/>
      <c r="B28" s="10"/>
      <c r="C28" s="10"/>
      <c r="D28" s="45" t="s">
        <v>6</v>
      </c>
      <c r="E28" s="238"/>
      <c r="F28" s="239"/>
      <c r="G28" s="239"/>
      <c r="H28" s="239"/>
      <c r="I28" s="240"/>
      <c r="J28" s="10"/>
      <c r="K28" s="1"/>
    </row>
    <row r="29" spans="1:11" ht="17.649999999999999" customHeight="1" x14ac:dyDescent="0.25">
      <c r="A29" s="10"/>
      <c r="B29" s="10"/>
      <c r="C29" s="10"/>
      <c r="D29" s="45" t="s">
        <v>26</v>
      </c>
      <c r="E29" s="238"/>
      <c r="F29" s="239"/>
      <c r="G29" s="239"/>
      <c r="H29" s="239"/>
      <c r="I29" s="240"/>
      <c r="J29" s="10"/>
      <c r="K29" s="1"/>
    </row>
    <row r="30" spans="1:11" x14ac:dyDescent="0.25">
      <c r="A30" s="10"/>
      <c r="B30" s="10"/>
      <c r="C30" s="10"/>
      <c r="D30" s="10"/>
      <c r="E30" s="46"/>
      <c r="F30" s="46"/>
      <c r="G30" s="46"/>
      <c r="H30" s="46"/>
      <c r="I30" s="46"/>
      <c r="J30" s="10"/>
      <c r="K30" s="1"/>
    </row>
    <row r="31" spans="1:11" x14ac:dyDescent="0.25">
      <c r="A31" s="10"/>
      <c r="B31" s="10"/>
      <c r="C31" s="10"/>
      <c r="D31" s="43" t="s">
        <v>0</v>
      </c>
      <c r="E31" s="241"/>
      <c r="F31" s="242"/>
      <c r="G31" s="242"/>
      <c r="H31" s="242"/>
      <c r="I31" s="243"/>
      <c r="J31" s="10"/>
      <c r="K31" s="1"/>
    </row>
    <row r="32" spans="1:11" x14ac:dyDescent="0.25">
      <c r="A32" s="10"/>
      <c r="B32" s="10"/>
      <c r="C32" s="10"/>
      <c r="D32" s="43" t="s">
        <v>7</v>
      </c>
      <c r="E32" s="244"/>
      <c r="F32" s="245"/>
      <c r="G32" s="245"/>
      <c r="H32" s="245"/>
      <c r="I32" s="246"/>
      <c r="J32" s="10"/>
      <c r="K32" s="1"/>
    </row>
    <row r="33" spans="1:11" x14ac:dyDescent="0.25">
      <c r="A33" s="10"/>
      <c r="B33" s="10"/>
      <c r="C33" s="10"/>
      <c r="D33" s="43" t="s">
        <v>8</v>
      </c>
      <c r="E33" s="241"/>
      <c r="F33" s="242"/>
      <c r="G33" s="242"/>
      <c r="H33" s="242"/>
      <c r="I33" s="243"/>
      <c r="J33" s="10"/>
      <c r="K33" s="1"/>
    </row>
    <row r="34" spans="1:11" x14ac:dyDescent="0.25">
      <c r="A34" s="10"/>
      <c r="B34" s="10"/>
      <c r="C34" s="10"/>
      <c r="D34" s="43" t="s">
        <v>72</v>
      </c>
      <c r="E34" s="241"/>
      <c r="F34" s="242"/>
      <c r="G34" s="242"/>
      <c r="H34" s="242"/>
      <c r="I34" s="243"/>
      <c r="J34" s="10"/>
      <c r="K34" s="1"/>
    </row>
    <row r="35" spans="1:11" x14ac:dyDescent="0.25">
      <c r="A35" s="10"/>
      <c r="B35" s="10"/>
      <c r="C35" s="10"/>
      <c r="D35" s="43" t="s">
        <v>73</v>
      </c>
      <c r="E35" s="241"/>
      <c r="F35" s="242"/>
      <c r="G35" s="242"/>
      <c r="H35" s="242"/>
      <c r="I35" s="243"/>
      <c r="J35" s="10"/>
      <c r="K35" s="1"/>
    </row>
    <row r="36" spans="1:11" x14ac:dyDescent="0.25">
      <c r="A36" s="10"/>
      <c r="B36" s="10"/>
      <c r="C36" s="10"/>
      <c r="D36" s="43" t="s">
        <v>48</v>
      </c>
      <c r="E36" s="244"/>
      <c r="F36" s="245"/>
      <c r="G36" s="245"/>
      <c r="H36" s="245"/>
      <c r="I36" s="246"/>
      <c r="J36" s="10"/>
      <c r="K36" s="1"/>
    </row>
    <row r="37" spans="1:11" ht="21" customHeight="1" x14ac:dyDescent="0.25">
      <c r="A37" s="10"/>
      <c r="B37" s="10"/>
      <c r="C37" s="10"/>
      <c r="D37" s="10"/>
      <c r="E37" s="10"/>
      <c r="F37" s="10"/>
      <c r="G37" s="10"/>
      <c r="H37" s="10"/>
      <c r="I37" s="10"/>
      <c r="J37" s="10"/>
      <c r="K37" s="1"/>
    </row>
    <row r="38" spans="1:11" ht="15.75" x14ac:dyDescent="0.25">
      <c r="A38" s="10"/>
      <c r="B38" s="65" t="s">
        <v>9</v>
      </c>
      <c r="C38" s="10"/>
      <c r="D38" s="10"/>
      <c r="E38" s="10"/>
      <c r="F38" s="10"/>
      <c r="G38" s="10"/>
      <c r="H38" s="10"/>
      <c r="I38" s="10"/>
      <c r="J38" s="10"/>
      <c r="K38" s="1"/>
    </row>
    <row r="39" spans="1:11" s="40" customFormat="1" ht="16.899999999999999" customHeight="1" x14ac:dyDescent="0.25">
      <c r="A39" s="39"/>
      <c r="B39" s="237" t="s">
        <v>180</v>
      </c>
      <c r="C39" s="237"/>
      <c r="D39" s="237"/>
      <c r="E39" s="237"/>
      <c r="F39" s="237"/>
      <c r="G39" s="237"/>
      <c r="H39" s="237"/>
      <c r="I39" s="237"/>
      <c r="J39" s="237"/>
      <c r="K39" s="44"/>
    </row>
    <row r="40" spans="1:11" ht="15" customHeight="1" x14ac:dyDescent="0.25">
      <c r="A40" s="10"/>
      <c r="C40" s="309" t="str">
        <f>"Planera och pröva beredskapsövningar - "&amp;E28</f>
        <v xml:space="preserve">Planera och pröva beredskapsövningar - </v>
      </c>
      <c r="D40" s="310"/>
      <c r="E40" s="310"/>
      <c r="F40" s="310"/>
      <c r="G40" s="310"/>
      <c r="H40" s="310"/>
      <c r="I40" s="311"/>
      <c r="J40" s="10"/>
      <c r="K40" s="1"/>
    </row>
    <row r="41" spans="1:11" x14ac:dyDescent="0.25">
      <c r="A41" s="10"/>
      <c r="B41" s="10"/>
      <c r="C41" s="10"/>
      <c r="D41" s="10"/>
      <c r="E41" s="10"/>
      <c r="F41" s="10"/>
      <c r="G41" s="10"/>
      <c r="H41" s="10"/>
      <c r="I41" s="10"/>
      <c r="J41" s="10"/>
      <c r="K41" s="1"/>
    </row>
    <row r="42" spans="1:11" ht="15.75" x14ac:dyDescent="0.25">
      <c r="A42" s="10"/>
      <c r="B42" s="65" t="s">
        <v>96</v>
      </c>
      <c r="C42" s="46"/>
      <c r="D42" s="46"/>
      <c r="E42" s="46"/>
      <c r="F42" s="46"/>
      <c r="G42" s="46"/>
      <c r="H42" s="46"/>
      <c r="I42" s="46"/>
      <c r="J42" s="46"/>
      <c r="K42" s="1"/>
    </row>
    <row r="43" spans="1:11" x14ac:dyDescent="0.25">
      <c r="A43" s="10"/>
      <c r="B43" s="247" t="str">
        <f>"Ansökan får omfatta kostnader som uppstår mellan den 1 januari "&amp;Koppling!B3&amp;" och 31 december "&amp;Koppling!B4&amp;". Besked om beviljade projekt ges tidigast i slutet av januari "&amp;Koppling!B3&amp;"."</f>
        <v>Ansökan får omfatta kostnader som uppstår mellan den 1 januari 2025 och 31 december 2026. Besked om beviljade projekt ges tidigast i slutet av januari 2025.</v>
      </c>
      <c r="C43" s="247"/>
      <c r="D43" s="247"/>
      <c r="E43" s="247"/>
      <c r="F43" s="247"/>
      <c r="G43" s="247"/>
      <c r="H43" s="247"/>
      <c r="I43" s="247"/>
      <c r="J43" s="247"/>
      <c r="K43" s="1"/>
    </row>
    <row r="44" spans="1:11" x14ac:dyDescent="0.25">
      <c r="A44" s="10"/>
      <c r="B44" s="247"/>
      <c r="C44" s="247"/>
      <c r="D44" s="247"/>
      <c r="E44" s="247"/>
      <c r="F44" s="247"/>
      <c r="G44" s="247"/>
      <c r="H44" s="247"/>
      <c r="I44" s="247"/>
      <c r="J44" s="247"/>
      <c r="K44" s="1"/>
    </row>
    <row r="45" spans="1:11" ht="9" customHeight="1" x14ac:dyDescent="0.25">
      <c r="A45" s="10"/>
      <c r="B45" s="49"/>
      <c r="C45" s="49"/>
      <c r="D45" s="49"/>
      <c r="E45" s="49"/>
      <c r="F45" s="49"/>
      <c r="G45" s="49"/>
      <c r="H45" s="49"/>
      <c r="I45" s="49"/>
      <c r="J45" s="49"/>
      <c r="K45" s="1"/>
    </row>
    <row r="46" spans="1:11" s="10" customFormat="1" x14ac:dyDescent="0.25">
      <c r="B46" s="48"/>
      <c r="C46" s="295" t="s">
        <v>65</v>
      </c>
      <c r="D46" s="296"/>
      <c r="E46" s="296"/>
      <c r="F46" s="296"/>
      <c r="G46" s="297"/>
      <c r="H46" s="298"/>
      <c r="I46" s="298"/>
      <c r="J46" s="48"/>
      <c r="K46" s="1"/>
    </row>
    <row r="47" spans="1:11" s="10" customFormat="1" x14ac:dyDescent="0.25">
      <c r="B47" s="48"/>
      <c r="C47" s="295" t="s">
        <v>66</v>
      </c>
      <c r="D47" s="296"/>
      <c r="E47" s="296"/>
      <c r="F47" s="296"/>
      <c r="G47" s="297"/>
      <c r="H47" s="298"/>
      <c r="I47" s="298"/>
      <c r="J47" s="48"/>
      <c r="K47" s="1"/>
    </row>
    <row r="48" spans="1:11" x14ac:dyDescent="0.25">
      <c r="A48" s="10"/>
      <c r="B48" s="46"/>
      <c r="C48" s="46"/>
      <c r="D48" s="46"/>
      <c r="E48" s="46"/>
      <c r="F48" s="46"/>
      <c r="G48" s="46"/>
      <c r="H48" s="46"/>
      <c r="I48" s="46"/>
      <c r="J48" s="46"/>
      <c r="K48" s="1"/>
    </row>
    <row r="49" spans="1:11" ht="15.75" x14ac:dyDescent="0.25">
      <c r="A49" s="10"/>
      <c r="B49" s="65" t="s">
        <v>108</v>
      </c>
      <c r="C49" s="46"/>
      <c r="D49" s="46"/>
      <c r="E49" s="46"/>
      <c r="F49" s="46"/>
      <c r="G49" s="46"/>
      <c r="H49" s="46"/>
      <c r="I49" s="46"/>
      <c r="J49" s="46"/>
      <c r="K49" s="1"/>
    </row>
    <row r="50" spans="1:11" ht="28.9" customHeight="1" x14ac:dyDescent="0.25">
      <c r="A50" s="10"/>
      <c r="B50" s="176" t="str">
        <f>IF(G53&gt;2000000,"OBS! Högsta ersättning är 2 miljoner kr för hela projekttiden","")</f>
        <v/>
      </c>
      <c r="C50" s="82"/>
      <c r="D50" s="82"/>
      <c r="E50" s="82"/>
      <c r="F50" s="82"/>
      <c r="G50" s="82"/>
      <c r="H50" s="82"/>
      <c r="I50" s="82"/>
      <c r="J50" s="82"/>
      <c r="K50" s="1"/>
    </row>
    <row r="51" spans="1:11" ht="15.6" customHeight="1" x14ac:dyDescent="0.25">
      <c r="A51" s="10"/>
      <c r="B51" s="46"/>
      <c r="C51" s="299" t="str">
        <f>"Sökt ersättning "&amp;Koppling!B3</f>
        <v>Sökt ersättning 2025</v>
      </c>
      <c r="D51" s="300"/>
      <c r="E51" s="300"/>
      <c r="F51" s="300"/>
      <c r="G51" s="301">
        <f>'Del 5, Budget'!E43</f>
        <v>0</v>
      </c>
      <c r="H51" s="301"/>
      <c r="I51" s="301"/>
      <c r="J51" s="46"/>
      <c r="K51" s="1"/>
    </row>
    <row r="52" spans="1:11" ht="15.6" customHeight="1" x14ac:dyDescent="0.25">
      <c r="A52" s="10"/>
      <c r="B52" s="46"/>
      <c r="C52" s="299" t="str">
        <f>"Sökt ersättning "&amp;Koppling!B4</f>
        <v>Sökt ersättning 2026</v>
      </c>
      <c r="D52" s="300"/>
      <c r="E52" s="300"/>
      <c r="F52" s="300"/>
      <c r="G52" s="301">
        <f>'Del 5, Budget'!G43</f>
        <v>0</v>
      </c>
      <c r="H52" s="301"/>
      <c r="I52" s="301"/>
      <c r="J52" s="46"/>
      <c r="K52" s="1"/>
    </row>
    <row r="53" spans="1:11" x14ac:dyDescent="0.25">
      <c r="A53" s="10"/>
      <c r="B53" s="46"/>
      <c r="C53" s="299" t="str">
        <f>"Summa ersättning hela perioden "&amp;Koppling!B3&amp;"-"&amp;Koppling!B4</f>
        <v>Summa ersättning hela perioden 2025-2026</v>
      </c>
      <c r="D53" s="300"/>
      <c r="E53" s="300"/>
      <c r="F53" s="300"/>
      <c r="G53" s="312">
        <f>SUM(G51:I52)</f>
        <v>0</v>
      </c>
      <c r="H53" s="312"/>
      <c r="I53" s="312"/>
      <c r="J53" s="46"/>
      <c r="K53" s="1"/>
    </row>
    <row r="54" spans="1:11" x14ac:dyDescent="0.25">
      <c r="A54" s="10"/>
      <c r="B54" s="46"/>
      <c r="C54" s="46"/>
      <c r="D54" s="46"/>
      <c r="E54" s="46"/>
      <c r="F54" s="46"/>
      <c r="G54" s="46"/>
      <c r="H54" s="46"/>
      <c r="I54" s="46"/>
      <c r="J54" s="46"/>
      <c r="K54" s="1"/>
    </row>
    <row r="55" spans="1:11" ht="15.75" x14ac:dyDescent="0.25">
      <c r="A55" s="10"/>
      <c r="B55" s="65" t="s">
        <v>109</v>
      </c>
      <c r="C55" s="46"/>
      <c r="D55" s="46"/>
      <c r="E55" s="46"/>
      <c r="F55" s="46"/>
      <c r="G55" s="46"/>
      <c r="H55" s="46"/>
      <c r="I55" s="46"/>
      <c r="J55" s="46"/>
      <c r="K55" s="1"/>
    </row>
    <row r="56" spans="1:11" s="10" customFormat="1" x14ac:dyDescent="0.25">
      <c r="B56" s="46" t="s">
        <v>206</v>
      </c>
      <c r="C56" s="46"/>
      <c r="D56" s="46"/>
      <c r="E56" s="46"/>
      <c r="F56" s="46"/>
      <c r="G56" s="46"/>
      <c r="H56" s="46"/>
      <c r="I56" s="46"/>
      <c r="J56" s="46"/>
      <c r="K56" s="1"/>
    </row>
    <row r="57" spans="1:11" x14ac:dyDescent="0.25">
      <c r="A57" s="10"/>
      <c r="B57" s="188"/>
      <c r="C57" s="189"/>
      <c r="D57" s="189"/>
      <c r="E57" s="189"/>
      <c r="F57" s="189"/>
      <c r="G57" s="189"/>
      <c r="H57" s="189"/>
      <c r="I57" s="189"/>
      <c r="J57" s="190"/>
      <c r="K57" s="1"/>
    </row>
    <row r="58" spans="1:11" x14ac:dyDescent="0.25">
      <c r="A58" s="10"/>
      <c r="B58" s="191"/>
      <c r="C58" s="192"/>
      <c r="D58" s="192"/>
      <c r="E58" s="192"/>
      <c r="F58" s="192"/>
      <c r="G58" s="192"/>
      <c r="H58" s="192"/>
      <c r="I58" s="192"/>
      <c r="J58" s="193"/>
      <c r="K58" s="1"/>
    </row>
    <row r="59" spans="1:11" x14ac:dyDescent="0.25">
      <c r="A59" s="10"/>
      <c r="B59" s="191"/>
      <c r="C59" s="192"/>
      <c r="D59" s="192"/>
      <c r="E59" s="192"/>
      <c r="F59" s="192"/>
      <c r="G59" s="192"/>
      <c r="H59" s="192"/>
      <c r="I59" s="192"/>
      <c r="J59" s="193"/>
      <c r="K59" s="1"/>
    </row>
    <row r="60" spans="1:11" x14ac:dyDescent="0.25">
      <c r="A60" s="10"/>
      <c r="B60" s="191"/>
      <c r="C60" s="192"/>
      <c r="D60" s="192"/>
      <c r="E60" s="192"/>
      <c r="F60" s="192"/>
      <c r="G60" s="192"/>
      <c r="H60" s="192"/>
      <c r="I60" s="192"/>
      <c r="J60" s="193"/>
      <c r="K60" s="1"/>
    </row>
    <row r="61" spans="1:11" x14ac:dyDescent="0.25">
      <c r="A61" s="10"/>
      <c r="B61" s="191"/>
      <c r="C61" s="192"/>
      <c r="D61" s="192"/>
      <c r="E61" s="192"/>
      <c r="F61" s="192"/>
      <c r="G61" s="192"/>
      <c r="H61" s="192"/>
      <c r="I61" s="192"/>
      <c r="J61" s="193"/>
      <c r="K61" s="1"/>
    </row>
    <row r="62" spans="1:11" x14ac:dyDescent="0.25">
      <c r="A62" s="10"/>
      <c r="B62" s="191"/>
      <c r="C62" s="192"/>
      <c r="D62" s="192"/>
      <c r="E62" s="192"/>
      <c r="F62" s="192"/>
      <c r="G62" s="192"/>
      <c r="H62" s="192"/>
      <c r="I62" s="192"/>
      <c r="J62" s="193"/>
      <c r="K62" s="1"/>
    </row>
    <row r="63" spans="1:11" x14ac:dyDescent="0.25">
      <c r="A63" s="10"/>
      <c r="B63" s="191"/>
      <c r="C63" s="192"/>
      <c r="D63" s="192"/>
      <c r="E63" s="192"/>
      <c r="F63" s="192"/>
      <c r="G63" s="192"/>
      <c r="H63" s="192"/>
      <c r="I63" s="192"/>
      <c r="J63" s="193"/>
      <c r="K63" s="1"/>
    </row>
    <row r="64" spans="1:11" x14ac:dyDescent="0.25">
      <c r="A64" s="10"/>
      <c r="B64" s="191"/>
      <c r="C64" s="192"/>
      <c r="D64" s="192"/>
      <c r="E64" s="192"/>
      <c r="F64" s="192"/>
      <c r="G64" s="192"/>
      <c r="H64" s="192"/>
      <c r="I64" s="192"/>
      <c r="J64" s="193"/>
      <c r="K64" s="1"/>
    </row>
    <row r="65" spans="1:11" x14ac:dyDescent="0.25">
      <c r="A65" s="10"/>
      <c r="B65" s="191"/>
      <c r="C65" s="192"/>
      <c r="D65" s="192"/>
      <c r="E65" s="192"/>
      <c r="F65" s="192"/>
      <c r="G65" s="192"/>
      <c r="H65" s="192"/>
      <c r="I65" s="192"/>
      <c r="J65" s="193"/>
      <c r="K65" s="1"/>
    </row>
    <row r="66" spans="1:11" x14ac:dyDescent="0.25">
      <c r="A66" s="10"/>
      <c r="B66" s="191"/>
      <c r="C66" s="192"/>
      <c r="D66" s="192"/>
      <c r="E66" s="192"/>
      <c r="F66" s="192"/>
      <c r="G66" s="192"/>
      <c r="H66" s="192"/>
      <c r="I66" s="192"/>
      <c r="J66" s="193"/>
      <c r="K66" s="1"/>
    </row>
    <row r="67" spans="1:11" x14ac:dyDescent="0.25">
      <c r="A67" s="10"/>
      <c r="B67" s="191"/>
      <c r="C67" s="192"/>
      <c r="D67" s="192"/>
      <c r="E67" s="192"/>
      <c r="F67" s="192"/>
      <c r="G67" s="192"/>
      <c r="H67" s="192"/>
      <c r="I67" s="192"/>
      <c r="J67" s="193"/>
      <c r="K67" s="1"/>
    </row>
    <row r="68" spans="1:11" x14ac:dyDescent="0.25">
      <c r="A68" s="10"/>
      <c r="B68" s="191"/>
      <c r="C68" s="192"/>
      <c r="D68" s="192"/>
      <c r="E68" s="192"/>
      <c r="F68" s="192"/>
      <c r="G68" s="192"/>
      <c r="H68" s="192"/>
      <c r="I68" s="192"/>
      <c r="J68" s="193"/>
      <c r="K68" s="1"/>
    </row>
    <row r="69" spans="1:11" x14ac:dyDescent="0.25">
      <c r="A69" s="10"/>
      <c r="B69" s="191"/>
      <c r="C69" s="192"/>
      <c r="D69" s="192"/>
      <c r="E69" s="192"/>
      <c r="F69" s="192"/>
      <c r="G69" s="192"/>
      <c r="H69" s="192"/>
      <c r="I69" s="192"/>
      <c r="J69" s="193"/>
      <c r="K69" s="1"/>
    </row>
    <row r="70" spans="1:11" x14ac:dyDescent="0.25">
      <c r="A70" s="10"/>
      <c r="B70" s="191"/>
      <c r="C70" s="192"/>
      <c r="D70" s="192"/>
      <c r="E70" s="192"/>
      <c r="F70" s="192"/>
      <c r="G70" s="192"/>
      <c r="H70" s="192"/>
      <c r="I70" s="192"/>
      <c r="J70" s="193"/>
      <c r="K70" s="1"/>
    </row>
    <row r="71" spans="1:11" x14ac:dyDescent="0.25">
      <c r="A71" s="10"/>
      <c r="B71" s="194"/>
      <c r="C71" s="195"/>
      <c r="D71" s="195"/>
      <c r="E71" s="195"/>
      <c r="F71" s="195"/>
      <c r="G71" s="195"/>
      <c r="H71" s="195"/>
      <c r="I71" s="195"/>
      <c r="J71" s="196"/>
      <c r="K71" s="1"/>
    </row>
    <row r="72" spans="1:11" s="10" customFormat="1" x14ac:dyDescent="0.25">
      <c r="B72" s="48"/>
      <c r="C72" s="48"/>
      <c r="D72" s="48"/>
      <c r="E72" s="48"/>
      <c r="F72" s="48"/>
      <c r="G72" s="48"/>
      <c r="H72" s="48"/>
      <c r="I72" s="48"/>
      <c r="J72" s="48"/>
      <c r="K72" s="1"/>
    </row>
    <row r="73" spans="1:11" ht="15.75" x14ac:dyDescent="0.25">
      <c r="A73" s="10"/>
      <c r="B73" s="65" t="s">
        <v>199</v>
      </c>
      <c r="C73" s="10"/>
      <c r="D73" s="10"/>
      <c r="E73" s="10"/>
      <c r="F73" s="10"/>
      <c r="G73" s="10"/>
      <c r="H73" s="10"/>
      <c r="I73" s="10"/>
      <c r="J73" s="10"/>
      <c r="K73" s="1"/>
    </row>
    <row r="74" spans="1:11" ht="16.149999999999999" customHeight="1" x14ac:dyDescent="0.25">
      <c r="A74" s="10"/>
      <c r="B74" s="276" t="s">
        <v>201</v>
      </c>
      <c r="C74" s="277"/>
      <c r="D74" s="277"/>
      <c r="E74" s="277"/>
      <c r="F74" s="277"/>
      <c r="G74" s="277"/>
      <c r="H74" s="277"/>
      <c r="I74" s="277"/>
      <c r="J74" s="278"/>
      <c r="K74" s="1"/>
    </row>
    <row r="75" spans="1:11" ht="16.149999999999999" customHeight="1" x14ac:dyDescent="0.25">
      <c r="A75" s="10"/>
      <c r="B75" s="279"/>
      <c r="C75" s="280"/>
      <c r="D75" s="280"/>
      <c r="E75" s="280"/>
      <c r="F75" s="280"/>
      <c r="G75" s="280"/>
      <c r="H75" s="280"/>
      <c r="I75" s="280"/>
      <c r="J75" s="281"/>
      <c r="K75" s="1"/>
    </row>
    <row r="76" spans="1:11" ht="16.149999999999999" customHeight="1" x14ac:dyDescent="0.25">
      <c r="A76" s="10"/>
      <c r="B76" s="279"/>
      <c r="C76" s="280"/>
      <c r="D76" s="280"/>
      <c r="E76" s="280"/>
      <c r="F76" s="280"/>
      <c r="G76" s="280"/>
      <c r="H76" s="280"/>
      <c r="I76" s="280"/>
      <c r="J76" s="281"/>
      <c r="K76" s="1"/>
    </row>
    <row r="77" spans="1:11" ht="16.149999999999999" customHeight="1" x14ac:dyDescent="0.25">
      <c r="A77" s="10"/>
      <c r="B77" s="279"/>
      <c r="C77" s="280"/>
      <c r="D77" s="280"/>
      <c r="E77" s="280"/>
      <c r="F77" s="280"/>
      <c r="G77" s="280"/>
      <c r="H77" s="280"/>
      <c r="I77" s="280"/>
      <c r="J77" s="281"/>
      <c r="K77" s="1"/>
    </row>
    <row r="78" spans="1:11" ht="16.149999999999999" customHeight="1" x14ac:dyDescent="0.25">
      <c r="A78" s="10"/>
      <c r="B78" s="279"/>
      <c r="C78" s="280"/>
      <c r="D78" s="280"/>
      <c r="E78" s="280"/>
      <c r="F78" s="280"/>
      <c r="G78" s="280"/>
      <c r="H78" s="280"/>
      <c r="I78" s="280"/>
      <c r="J78" s="281"/>
      <c r="K78" s="1"/>
    </row>
    <row r="79" spans="1:11" ht="16.149999999999999" customHeight="1" x14ac:dyDescent="0.25">
      <c r="A79" s="10"/>
      <c r="B79" s="279"/>
      <c r="C79" s="280"/>
      <c r="D79" s="280"/>
      <c r="E79" s="280"/>
      <c r="F79" s="280"/>
      <c r="G79" s="280"/>
      <c r="H79" s="280"/>
      <c r="I79" s="280"/>
      <c r="J79" s="281"/>
      <c r="K79" s="1"/>
    </row>
    <row r="80" spans="1:11" ht="16.149999999999999" customHeight="1" x14ac:dyDescent="0.25">
      <c r="A80" s="10"/>
      <c r="B80" s="279"/>
      <c r="C80" s="280"/>
      <c r="D80" s="280"/>
      <c r="E80" s="280"/>
      <c r="F80" s="280"/>
      <c r="G80" s="280"/>
      <c r="H80" s="280"/>
      <c r="I80" s="280"/>
      <c r="J80" s="281"/>
      <c r="K80" s="1"/>
    </row>
    <row r="81" spans="1:12" ht="16.149999999999999" customHeight="1" x14ac:dyDescent="0.25">
      <c r="A81" s="10"/>
      <c r="B81" s="279"/>
      <c r="C81" s="280"/>
      <c r="D81" s="280"/>
      <c r="E81" s="280"/>
      <c r="F81" s="280"/>
      <c r="G81" s="280"/>
      <c r="H81" s="280"/>
      <c r="I81" s="280"/>
      <c r="J81" s="281"/>
      <c r="K81" s="1"/>
    </row>
    <row r="82" spans="1:12" ht="16.149999999999999" customHeight="1" x14ac:dyDescent="0.25">
      <c r="A82" s="10"/>
      <c r="B82" s="279"/>
      <c r="C82" s="280"/>
      <c r="D82" s="280"/>
      <c r="E82" s="280"/>
      <c r="F82" s="280"/>
      <c r="G82" s="280"/>
      <c r="H82" s="280"/>
      <c r="I82" s="280"/>
      <c r="J82" s="281"/>
      <c r="K82" s="1"/>
    </row>
    <row r="83" spans="1:12" x14ac:dyDescent="0.25">
      <c r="A83" s="10"/>
      <c r="B83" s="279"/>
      <c r="C83" s="280"/>
      <c r="D83" s="280"/>
      <c r="E83" s="280"/>
      <c r="F83" s="280"/>
      <c r="G83" s="280"/>
      <c r="H83" s="280"/>
      <c r="I83" s="280"/>
      <c r="J83" s="281"/>
      <c r="K83" s="1"/>
    </row>
    <row r="84" spans="1:12" x14ac:dyDescent="0.25">
      <c r="A84" s="10"/>
      <c r="B84" s="279"/>
      <c r="C84" s="280"/>
      <c r="D84" s="280"/>
      <c r="E84" s="280"/>
      <c r="F84" s="280"/>
      <c r="G84" s="280"/>
      <c r="H84" s="280"/>
      <c r="I84" s="280"/>
      <c r="J84" s="281"/>
      <c r="K84" s="1"/>
    </row>
    <row r="85" spans="1:12" x14ac:dyDescent="0.25">
      <c r="A85" s="10"/>
      <c r="B85" s="282"/>
      <c r="C85" s="283"/>
      <c r="D85" s="283"/>
      <c r="E85" s="283"/>
      <c r="F85" s="283"/>
      <c r="G85" s="283"/>
      <c r="H85" s="283"/>
      <c r="I85" s="283"/>
      <c r="J85" s="284"/>
      <c r="K85" s="1"/>
    </row>
    <row r="86" spans="1:12" x14ac:dyDescent="0.25">
      <c r="A86" s="10"/>
      <c r="B86" s="10"/>
      <c r="C86" s="10"/>
      <c r="D86" s="10"/>
      <c r="E86" s="10"/>
      <c r="F86" s="10"/>
      <c r="G86" s="10"/>
      <c r="H86" s="10"/>
      <c r="I86" s="10"/>
      <c r="J86" s="10"/>
      <c r="K86" s="1"/>
    </row>
    <row r="87" spans="1:12" ht="15.75" thickBot="1" x14ac:dyDescent="0.3">
      <c r="A87" s="10"/>
      <c r="B87" s="124"/>
      <c r="C87" s="124"/>
      <c r="D87" s="124"/>
      <c r="E87" s="124"/>
      <c r="F87" s="124"/>
      <c r="G87" s="124"/>
      <c r="H87" s="124"/>
      <c r="I87" s="124"/>
      <c r="J87" s="124"/>
      <c r="K87" s="1"/>
    </row>
    <row r="88" spans="1:12" ht="37.5" customHeight="1" thickTop="1" x14ac:dyDescent="0.25">
      <c r="A88" s="10"/>
      <c r="B88" s="64" t="s">
        <v>14</v>
      </c>
      <c r="C88" s="10"/>
      <c r="D88" s="10"/>
      <c r="E88" s="10"/>
      <c r="F88" s="10"/>
      <c r="G88" s="10"/>
      <c r="H88" s="10"/>
      <c r="I88" s="10"/>
      <c r="J88" s="10"/>
      <c r="K88" s="1"/>
    </row>
    <row r="89" spans="1:12" x14ac:dyDescent="0.25">
      <c r="A89" s="10"/>
      <c r="B89" s="228" t="s">
        <v>207</v>
      </c>
      <c r="C89" s="302"/>
      <c r="D89" s="302"/>
      <c r="E89" s="302"/>
      <c r="F89" s="302"/>
      <c r="G89" s="302"/>
      <c r="H89" s="302"/>
      <c r="I89" s="302"/>
      <c r="J89" s="303"/>
      <c r="K89" s="114"/>
    </row>
    <row r="90" spans="1:12" x14ac:dyDescent="0.25">
      <c r="A90" s="10"/>
      <c r="B90" s="231"/>
      <c r="C90" s="304"/>
      <c r="D90" s="304"/>
      <c r="E90" s="304"/>
      <c r="F90" s="304"/>
      <c r="G90" s="304"/>
      <c r="H90" s="304"/>
      <c r="I90" s="304"/>
      <c r="J90" s="305"/>
      <c r="K90" s="114"/>
    </row>
    <row r="91" spans="1:12" x14ac:dyDescent="0.25">
      <c r="A91" s="10"/>
      <c r="B91" s="231"/>
      <c r="C91" s="304"/>
      <c r="D91" s="304"/>
      <c r="E91" s="304"/>
      <c r="F91" s="304"/>
      <c r="G91" s="304"/>
      <c r="H91" s="304"/>
      <c r="I91" s="304"/>
      <c r="J91" s="305"/>
      <c r="K91" s="114"/>
    </row>
    <row r="92" spans="1:12" x14ac:dyDescent="0.25">
      <c r="A92" s="10"/>
      <c r="B92" s="231"/>
      <c r="C92" s="304"/>
      <c r="D92" s="304"/>
      <c r="E92" s="304"/>
      <c r="F92" s="304"/>
      <c r="G92" s="304"/>
      <c r="H92" s="304"/>
      <c r="I92" s="304"/>
      <c r="J92" s="305"/>
      <c r="K92" s="114"/>
    </row>
    <row r="93" spans="1:12" x14ac:dyDescent="0.25">
      <c r="A93" s="10"/>
      <c r="B93" s="231"/>
      <c r="C93" s="304"/>
      <c r="D93" s="304"/>
      <c r="E93" s="304"/>
      <c r="F93" s="304"/>
      <c r="G93" s="304"/>
      <c r="H93" s="304"/>
      <c r="I93" s="304"/>
      <c r="J93" s="305"/>
      <c r="K93" s="114"/>
      <c r="L93" s="177"/>
    </row>
    <row r="94" spans="1:12" x14ac:dyDescent="0.25">
      <c r="A94" s="10"/>
      <c r="B94" s="231"/>
      <c r="C94" s="304"/>
      <c r="D94" s="304"/>
      <c r="E94" s="304"/>
      <c r="F94" s="304"/>
      <c r="G94" s="304"/>
      <c r="H94" s="304"/>
      <c r="I94" s="304"/>
      <c r="J94" s="305"/>
      <c r="K94" s="114"/>
    </row>
    <row r="95" spans="1:12" x14ac:dyDescent="0.25">
      <c r="A95" s="10"/>
      <c r="B95" s="231"/>
      <c r="C95" s="304"/>
      <c r="D95" s="304"/>
      <c r="E95" s="304"/>
      <c r="F95" s="304"/>
      <c r="G95" s="304"/>
      <c r="H95" s="304"/>
      <c r="I95" s="304"/>
      <c r="J95" s="305"/>
      <c r="K95" s="114"/>
    </row>
    <row r="96" spans="1:12" x14ac:dyDescent="0.25">
      <c r="A96" s="10"/>
      <c r="B96" s="231"/>
      <c r="C96" s="304"/>
      <c r="D96" s="304"/>
      <c r="E96" s="304"/>
      <c r="F96" s="304"/>
      <c r="G96" s="304"/>
      <c r="H96" s="304"/>
      <c r="I96" s="304"/>
      <c r="J96" s="305"/>
      <c r="K96" s="114"/>
    </row>
    <row r="97" spans="1:12" x14ac:dyDescent="0.25">
      <c r="A97" s="10"/>
      <c r="B97" s="231"/>
      <c r="C97" s="304"/>
      <c r="D97" s="304"/>
      <c r="E97" s="304"/>
      <c r="F97" s="304"/>
      <c r="G97" s="304"/>
      <c r="H97" s="304"/>
      <c r="I97" s="304"/>
      <c r="J97" s="305"/>
      <c r="K97" s="114"/>
    </row>
    <row r="98" spans="1:12" s="42" customFormat="1" x14ac:dyDescent="0.2">
      <c r="A98" s="41"/>
      <c r="B98" s="306"/>
      <c r="C98" s="307"/>
      <c r="D98" s="307"/>
      <c r="E98" s="307"/>
      <c r="F98" s="307"/>
      <c r="G98" s="307"/>
      <c r="H98" s="307"/>
      <c r="I98" s="307"/>
      <c r="J98" s="308"/>
    </row>
    <row r="99" spans="1:12" x14ac:dyDescent="0.25">
      <c r="A99" s="10"/>
      <c r="B99" s="10"/>
      <c r="C99" s="10"/>
      <c r="D99" s="10"/>
      <c r="E99" s="10"/>
      <c r="F99" s="10"/>
      <c r="G99" s="10"/>
      <c r="H99" s="10"/>
      <c r="I99" s="10"/>
      <c r="J99" s="10"/>
      <c r="K99" s="1"/>
      <c r="L99" s="177"/>
    </row>
    <row r="100" spans="1:12" ht="15.75" x14ac:dyDescent="0.25">
      <c r="A100" s="10"/>
      <c r="B100" s="65" t="s">
        <v>110</v>
      </c>
      <c r="C100" s="46"/>
      <c r="D100" s="46"/>
      <c r="E100" s="46"/>
      <c r="F100" s="46"/>
      <c r="G100" s="46"/>
      <c r="H100" s="46"/>
      <c r="I100" s="46"/>
      <c r="J100" s="46"/>
      <c r="K100" s="1"/>
    </row>
    <row r="101" spans="1:12" s="40" customFormat="1" ht="16.899999999999999" customHeight="1" x14ac:dyDescent="0.25">
      <c r="A101" s="39"/>
      <c r="B101" s="286" t="s">
        <v>214</v>
      </c>
      <c r="C101" s="287"/>
      <c r="D101" s="287"/>
      <c r="E101" s="287"/>
      <c r="F101" s="287"/>
      <c r="G101" s="287"/>
      <c r="H101" s="287"/>
      <c r="I101" s="287"/>
      <c r="J101" s="288"/>
      <c r="K101" s="44"/>
    </row>
    <row r="102" spans="1:12" s="40" customFormat="1" ht="16.899999999999999" customHeight="1" x14ac:dyDescent="0.25">
      <c r="A102" s="39"/>
      <c r="B102" s="289"/>
      <c r="C102" s="290"/>
      <c r="D102" s="290"/>
      <c r="E102" s="290"/>
      <c r="F102" s="290"/>
      <c r="G102" s="290"/>
      <c r="H102" s="290"/>
      <c r="I102" s="290"/>
      <c r="J102" s="291"/>
      <c r="K102" s="44"/>
    </row>
    <row r="103" spans="1:12" s="40" customFormat="1" ht="16.899999999999999" customHeight="1" x14ac:dyDescent="0.25">
      <c r="A103" s="39"/>
      <c r="B103" s="289"/>
      <c r="C103" s="290"/>
      <c r="D103" s="290"/>
      <c r="E103" s="290"/>
      <c r="F103" s="290"/>
      <c r="G103" s="290"/>
      <c r="H103" s="290"/>
      <c r="I103" s="290"/>
      <c r="J103" s="291"/>
      <c r="K103" s="44"/>
    </row>
    <row r="104" spans="1:12" s="40" customFormat="1" ht="16.899999999999999" customHeight="1" x14ac:dyDescent="0.25">
      <c r="A104" s="39"/>
      <c r="B104" s="289"/>
      <c r="C104" s="290"/>
      <c r="D104" s="290"/>
      <c r="E104" s="290"/>
      <c r="F104" s="290"/>
      <c r="G104" s="290"/>
      <c r="H104" s="290"/>
      <c r="I104" s="290"/>
      <c r="J104" s="291"/>
      <c r="K104" s="44"/>
    </row>
    <row r="105" spans="1:12" s="40" customFormat="1" ht="16.899999999999999" customHeight="1" x14ac:dyDescent="0.25">
      <c r="A105" s="39"/>
      <c r="B105" s="289"/>
      <c r="C105" s="290"/>
      <c r="D105" s="290"/>
      <c r="E105" s="290"/>
      <c r="F105" s="290"/>
      <c r="G105" s="290"/>
      <c r="H105" s="290"/>
      <c r="I105" s="290"/>
      <c r="J105" s="291"/>
      <c r="K105" s="44"/>
    </row>
    <row r="106" spans="1:12" s="40" customFormat="1" ht="16.899999999999999" customHeight="1" x14ac:dyDescent="0.25">
      <c r="A106" s="39"/>
      <c r="B106" s="289"/>
      <c r="C106" s="290"/>
      <c r="D106" s="290"/>
      <c r="E106" s="290"/>
      <c r="F106" s="290"/>
      <c r="G106" s="290"/>
      <c r="H106" s="290"/>
      <c r="I106" s="290"/>
      <c r="J106" s="291"/>
      <c r="K106" s="44"/>
    </row>
    <row r="107" spans="1:12" s="40" customFormat="1" ht="16.899999999999999" customHeight="1" x14ac:dyDescent="0.25">
      <c r="A107" s="39"/>
      <c r="B107" s="292"/>
      <c r="C107" s="293"/>
      <c r="D107" s="293"/>
      <c r="E107" s="293"/>
      <c r="F107" s="293"/>
      <c r="G107" s="293"/>
      <c r="H107" s="293"/>
      <c r="I107" s="293"/>
      <c r="J107" s="294"/>
      <c r="K107" s="44"/>
    </row>
    <row r="108" spans="1:12" x14ac:dyDescent="0.25">
      <c r="A108" s="10"/>
      <c r="B108" s="90" t="s">
        <v>118</v>
      </c>
      <c r="C108" s="10"/>
      <c r="D108" s="10"/>
      <c r="E108" s="10"/>
      <c r="F108" s="10"/>
      <c r="G108" s="10"/>
      <c r="H108" s="10"/>
      <c r="I108" s="10"/>
      <c r="J108" s="10"/>
      <c r="K108" s="1"/>
    </row>
    <row r="109" spans="1:12" ht="15.6" customHeight="1" x14ac:dyDescent="0.25">
      <c r="A109" s="10"/>
      <c r="B109" s="276" t="s">
        <v>213</v>
      </c>
      <c r="C109" s="277"/>
      <c r="D109" s="277"/>
      <c r="E109" s="277"/>
      <c r="F109" s="277"/>
      <c r="G109" s="277"/>
      <c r="H109" s="277"/>
      <c r="I109" s="277"/>
      <c r="J109" s="278"/>
      <c r="K109" s="1"/>
      <c r="L109" s="114"/>
    </row>
    <row r="110" spans="1:12" x14ac:dyDescent="0.25">
      <c r="A110" s="10"/>
      <c r="B110" s="279"/>
      <c r="C110" s="280"/>
      <c r="D110" s="280"/>
      <c r="E110" s="280"/>
      <c r="F110" s="280"/>
      <c r="G110" s="280"/>
      <c r="H110" s="280"/>
      <c r="I110" s="280"/>
      <c r="J110" s="281"/>
      <c r="K110" s="1"/>
    </row>
    <row r="111" spans="1:12" x14ac:dyDescent="0.25">
      <c r="A111" s="10"/>
      <c r="B111" s="279"/>
      <c r="C111" s="280"/>
      <c r="D111" s="280"/>
      <c r="E111" s="280"/>
      <c r="F111" s="280"/>
      <c r="G111" s="280"/>
      <c r="H111" s="280"/>
      <c r="I111" s="280"/>
      <c r="J111" s="281"/>
      <c r="K111" s="1"/>
    </row>
    <row r="112" spans="1:12" x14ac:dyDescent="0.25">
      <c r="A112" s="10"/>
      <c r="B112" s="279"/>
      <c r="C112" s="280"/>
      <c r="D112" s="280"/>
      <c r="E112" s="280"/>
      <c r="F112" s="280"/>
      <c r="G112" s="280"/>
      <c r="H112" s="280"/>
      <c r="I112" s="280"/>
      <c r="J112" s="281"/>
      <c r="K112" s="1"/>
    </row>
    <row r="113" spans="1:11" x14ac:dyDescent="0.25">
      <c r="A113" s="10"/>
      <c r="B113" s="279"/>
      <c r="C113" s="280"/>
      <c r="D113" s="280"/>
      <c r="E113" s="280"/>
      <c r="F113" s="280"/>
      <c r="G113" s="280"/>
      <c r="H113" s="280"/>
      <c r="I113" s="280"/>
      <c r="J113" s="281"/>
      <c r="K113" s="1"/>
    </row>
    <row r="114" spans="1:11" x14ac:dyDescent="0.25">
      <c r="A114" s="10"/>
      <c r="B114" s="279"/>
      <c r="C114" s="280"/>
      <c r="D114" s="280"/>
      <c r="E114" s="280"/>
      <c r="F114" s="280"/>
      <c r="G114" s="280"/>
      <c r="H114" s="280"/>
      <c r="I114" s="280"/>
      <c r="J114" s="281"/>
      <c r="K114" s="1"/>
    </row>
    <row r="115" spans="1:11" x14ac:dyDescent="0.25">
      <c r="A115" s="10"/>
      <c r="B115" s="279"/>
      <c r="C115" s="280"/>
      <c r="D115" s="280"/>
      <c r="E115" s="280"/>
      <c r="F115" s="280"/>
      <c r="G115" s="280"/>
      <c r="H115" s="280"/>
      <c r="I115" s="280"/>
      <c r="J115" s="281"/>
      <c r="K115" s="1"/>
    </row>
    <row r="116" spans="1:11" x14ac:dyDescent="0.25">
      <c r="A116" s="10"/>
      <c r="B116" s="279"/>
      <c r="C116" s="280"/>
      <c r="D116" s="280"/>
      <c r="E116" s="280"/>
      <c r="F116" s="280"/>
      <c r="G116" s="280"/>
      <c r="H116" s="280"/>
      <c r="I116" s="280"/>
      <c r="J116" s="281"/>
      <c r="K116" s="1"/>
    </row>
    <row r="117" spans="1:11" x14ac:dyDescent="0.25">
      <c r="A117" s="10"/>
      <c r="B117" s="279"/>
      <c r="C117" s="280"/>
      <c r="D117" s="280"/>
      <c r="E117" s="280"/>
      <c r="F117" s="280"/>
      <c r="G117" s="280"/>
      <c r="H117" s="280"/>
      <c r="I117" s="280"/>
      <c r="J117" s="281"/>
      <c r="K117" s="1"/>
    </row>
    <row r="118" spans="1:11" x14ac:dyDescent="0.25">
      <c r="A118" s="10"/>
      <c r="B118" s="282"/>
      <c r="C118" s="283"/>
      <c r="D118" s="283"/>
      <c r="E118" s="283"/>
      <c r="F118" s="283"/>
      <c r="G118" s="283"/>
      <c r="H118" s="283"/>
      <c r="I118" s="283"/>
      <c r="J118" s="284"/>
      <c r="K118" s="1"/>
    </row>
    <row r="119" spans="1:11" s="40" customFormat="1" ht="15" customHeight="1" x14ac:dyDescent="0.25">
      <c r="A119" s="39"/>
      <c r="B119" s="58"/>
      <c r="C119" s="59"/>
      <c r="D119" s="60"/>
      <c r="E119" s="60"/>
      <c r="F119" s="60"/>
      <c r="G119" s="60"/>
      <c r="H119" s="60"/>
      <c r="I119" s="58"/>
      <c r="J119" s="58"/>
      <c r="K119" s="44"/>
    </row>
    <row r="120" spans="1:11" ht="16.149999999999999" customHeight="1" x14ac:dyDescent="0.25">
      <c r="A120" s="10"/>
      <c r="B120" s="65" t="s">
        <v>197</v>
      </c>
      <c r="C120" s="10"/>
      <c r="D120" s="10"/>
      <c r="E120" s="10"/>
      <c r="F120" s="10"/>
      <c r="G120" s="10"/>
      <c r="H120" s="10"/>
      <c r="I120" s="10"/>
      <c r="J120" s="10"/>
      <c r="K120" s="1"/>
    </row>
    <row r="121" spans="1:11" ht="16.149999999999999" customHeight="1" x14ac:dyDescent="0.25">
      <c r="A121" s="10"/>
      <c r="B121" s="228" t="s">
        <v>208</v>
      </c>
      <c r="C121" s="229"/>
      <c r="D121" s="229"/>
      <c r="E121" s="229"/>
      <c r="F121" s="229"/>
      <c r="G121" s="229"/>
      <c r="H121" s="229"/>
      <c r="I121" s="229"/>
      <c r="J121" s="230"/>
      <c r="K121" s="1"/>
    </row>
    <row r="122" spans="1:11" ht="16.149999999999999" customHeight="1" x14ac:dyDescent="0.25">
      <c r="A122" s="10"/>
      <c r="B122" s="231"/>
      <c r="C122" s="232"/>
      <c r="D122" s="232"/>
      <c r="E122" s="232"/>
      <c r="F122" s="232"/>
      <c r="G122" s="232"/>
      <c r="H122" s="232"/>
      <c r="I122" s="232"/>
      <c r="J122" s="233"/>
      <c r="K122" s="1"/>
    </row>
    <row r="123" spans="1:11" ht="16.149999999999999" customHeight="1" x14ac:dyDescent="0.25">
      <c r="A123" s="10"/>
      <c r="B123" s="231"/>
      <c r="C123" s="232"/>
      <c r="D123" s="232"/>
      <c r="E123" s="232"/>
      <c r="F123" s="232"/>
      <c r="G123" s="232"/>
      <c r="H123" s="232"/>
      <c r="I123" s="232"/>
      <c r="J123" s="233"/>
      <c r="K123" s="1"/>
    </row>
    <row r="124" spans="1:11" ht="16.149999999999999" customHeight="1" x14ac:dyDescent="0.25">
      <c r="A124" s="10"/>
      <c r="B124" s="231"/>
      <c r="C124" s="232"/>
      <c r="D124" s="232"/>
      <c r="E124" s="232"/>
      <c r="F124" s="232"/>
      <c r="G124" s="232"/>
      <c r="H124" s="232"/>
      <c r="I124" s="232"/>
      <c r="J124" s="233"/>
      <c r="K124" s="1"/>
    </row>
    <row r="125" spans="1:11" ht="16.149999999999999" customHeight="1" x14ac:dyDescent="0.25">
      <c r="A125" s="10"/>
      <c r="B125" s="231"/>
      <c r="C125" s="232"/>
      <c r="D125" s="232"/>
      <c r="E125" s="232"/>
      <c r="F125" s="232"/>
      <c r="G125" s="232"/>
      <c r="H125" s="232"/>
      <c r="I125" s="232"/>
      <c r="J125" s="233"/>
      <c r="K125" s="1"/>
    </row>
    <row r="126" spans="1:11" ht="16.149999999999999" customHeight="1" x14ac:dyDescent="0.25">
      <c r="A126" s="10"/>
      <c r="B126" s="231"/>
      <c r="C126" s="232"/>
      <c r="D126" s="232"/>
      <c r="E126" s="232"/>
      <c r="F126" s="232"/>
      <c r="G126" s="232"/>
      <c r="H126" s="232"/>
      <c r="I126" s="232"/>
      <c r="J126" s="233"/>
      <c r="K126" s="1"/>
    </row>
    <row r="127" spans="1:11" ht="16.149999999999999" customHeight="1" x14ac:dyDescent="0.25">
      <c r="A127" s="10"/>
      <c r="B127" s="231"/>
      <c r="C127" s="232"/>
      <c r="D127" s="232"/>
      <c r="E127" s="232"/>
      <c r="F127" s="232"/>
      <c r="G127" s="232"/>
      <c r="H127" s="232"/>
      <c r="I127" s="232"/>
      <c r="J127" s="233"/>
      <c r="K127" s="1"/>
    </row>
    <row r="128" spans="1:11" ht="16.149999999999999" customHeight="1" x14ac:dyDescent="0.25">
      <c r="A128" s="10"/>
      <c r="B128" s="231"/>
      <c r="C128" s="232"/>
      <c r="D128" s="232"/>
      <c r="E128" s="232"/>
      <c r="F128" s="232"/>
      <c r="G128" s="232"/>
      <c r="H128" s="232"/>
      <c r="I128" s="232"/>
      <c r="J128" s="233"/>
      <c r="K128" s="1"/>
    </row>
    <row r="129" spans="1:11" x14ac:dyDescent="0.25">
      <c r="A129" s="10"/>
      <c r="B129" s="231"/>
      <c r="C129" s="232"/>
      <c r="D129" s="232"/>
      <c r="E129" s="232"/>
      <c r="F129" s="232"/>
      <c r="G129" s="232"/>
      <c r="H129" s="232"/>
      <c r="I129" s="232"/>
      <c r="J129" s="233"/>
      <c r="K129" s="1"/>
    </row>
    <row r="130" spans="1:11" x14ac:dyDescent="0.25">
      <c r="A130" s="10"/>
      <c r="B130" s="231"/>
      <c r="C130" s="232"/>
      <c r="D130" s="232"/>
      <c r="E130" s="232"/>
      <c r="F130" s="232"/>
      <c r="G130" s="232"/>
      <c r="H130" s="232"/>
      <c r="I130" s="232"/>
      <c r="J130" s="233"/>
      <c r="K130" s="1"/>
    </row>
    <row r="131" spans="1:11" x14ac:dyDescent="0.25">
      <c r="A131" s="10"/>
      <c r="B131" s="231"/>
      <c r="C131" s="232"/>
      <c r="D131" s="232"/>
      <c r="E131" s="232"/>
      <c r="F131" s="232"/>
      <c r="G131" s="232"/>
      <c r="H131" s="232"/>
      <c r="I131" s="232"/>
      <c r="J131" s="233"/>
      <c r="K131" s="1"/>
    </row>
    <row r="132" spans="1:11" x14ac:dyDescent="0.25">
      <c r="A132" s="10"/>
      <c r="B132" s="234"/>
      <c r="C132" s="235"/>
      <c r="D132" s="235"/>
      <c r="E132" s="235"/>
      <c r="F132" s="235"/>
      <c r="G132" s="235"/>
      <c r="H132" s="235"/>
      <c r="I132" s="235"/>
      <c r="J132" s="236"/>
      <c r="K132" s="1"/>
    </row>
    <row r="133" spans="1:11" x14ac:dyDescent="0.25">
      <c r="A133" s="10"/>
      <c r="B133" s="10"/>
      <c r="C133" s="10"/>
      <c r="D133" s="10"/>
      <c r="E133" s="10"/>
      <c r="F133" s="10"/>
      <c r="G133" s="10"/>
      <c r="H133" s="10"/>
      <c r="I133" s="10"/>
      <c r="J133" s="10"/>
      <c r="K133" s="1"/>
    </row>
    <row r="134" spans="1:11" s="10" customFormat="1" x14ac:dyDescent="0.25">
      <c r="B134" s="75" t="s">
        <v>198</v>
      </c>
      <c r="C134" s="47"/>
      <c r="D134" s="47"/>
      <c r="E134" s="47"/>
      <c r="F134" s="47"/>
      <c r="G134" s="47"/>
      <c r="H134" s="47"/>
      <c r="I134" s="47"/>
      <c r="J134" s="47"/>
      <c r="K134" s="1"/>
    </row>
    <row r="135" spans="1:11" x14ac:dyDescent="0.25">
      <c r="A135" s="10"/>
      <c r="B135" s="254"/>
      <c r="C135" s="189"/>
      <c r="D135" s="189"/>
      <c r="E135" s="189"/>
      <c r="F135" s="189"/>
      <c r="G135" s="189"/>
      <c r="H135" s="189"/>
      <c r="I135" s="189"/>
      <c r="J135" s="190"/>
      <c r="K135" s="1"/>
    </row>
    <row r="136" spans="1:11" x14ac:dyDescent="0.25">
      <c r="A136" s="10"/>
      <c r="B136" s="191"/>
      <c r="C136" s="192"/>
      <c r="D136" s="192"/>
      <c r="E136" s="192"/>
      <c r="F136" s="192"/>
      <c r="G136" s="192"/>
      <c r="H136" s="192"/>
      <c r="I136" s="192"/>
      <c r="J136" s="193"/>
      <c r="K136" s="1"/>
    </row>
    <row r="137" spans="1:11" x14ac:dyDescent="0.25">
      <c r="A137" s="10"/>
      <c r="B137" s="191"/>
      <c r="C137" s="192"/>
      <c r="D137" s="192"/>
      <c r="E137" s="192"/>
      <c r="F137" s="192"/>
      <c r="G137" s="192"/>
      <c r="H137" s="192"/>
      <c r="I137" s="192"/>
      <c r="J137" s="193"/>
      <c r="K137" s="1"/>
    </row>
    <row r="138" spans="1:11" x14ac:dyDescent="0.25">
      <c r="A138" s="10"/>
      <c r="B138" s="191"/>
      <c r="C138" s="192"/>
      <c r="D138" s="192"/>
      <c r="E138" s="192"/>
      <c r="F138" s="192"/>
      <c r="G138" s="192"/>
      <c r="H138" s="192"/>
      <c r="I138" s="192"/>
      <c r="J138" s="193"/>
      <c r="K138" s="1"/>
    </row>
    <row r="139" spans="1:11" x14ac:dyDescent="0.25">
      <c r="A139" s="10"/>
      <c r="B139" s="191"/>
      <c r="C139" s="192"/>
      <c r="D139" s="192"/>
      <c r="E139" s="192"/>
      <c r="F139" s="192"/>
      <c r="G139" s="192"/>
      <c r="H139" s="192"/>
      <c r="I139" s="192"/>
      <c r="J139" s="193"/>
      <c r="K139" s="1"/>
    </row>
    <row r="140" spans="1:11" x14ac:dyDescent="0.25">
      <c r="A140" s="10"/>
      <c r="B140" s="194"/>
      <c r="C140" s="195"/>
      <c r="D140" s="195"/>
      <c r="E140" s="195"/>
      <c r="F140" s="195"/>
      <c r="G140" s="195"/>
      <c r="H140" s="195"/>
      <c r="I140" s="195"/>
      <c r="J140" s="196"/>
      <c r="K140" s="1"/>
    </row>
    <row r="141" spans="1:11" s="10" customFormat="1" x14ac:dyDescent="0.25">
      <c r="B141" s="48"/>
      <c r="C141" s="48"/>
      <c r="D141" s="48"/>
      <c r="E141" s="48"/>
      <c r="F141" s="48"/>
      <c r="G141" s="48"/>
      <c r="H141" s="48"/>
      <c r="I141" s="48"/>
      <c r="J141" s="48"/>
      <c r="K141" s="1"/>
    </row>
    <row r="142" spans="1:11" s="10" customFormat="1" ht="15.75" x14ac:dyDescent="0.25">
      <c r="B142" s="65" t="s">
        <v>189</v>
      </c>
      <c r="C142" s="47"/>
      <c r="D142" s="47"/>
      <c r="E142" s="47"/>
      <c r="F142" s="47"/>
      <c r="G142" s="47"/>
      <c r="H142" s="47"/>
      <c r="I142" s="47"/>
      <c r="J142" s="47"/>
      <c r="K142" s="1"/>
    </row>
    <row r="143" spans="1:11" s="10" customFormat="1" ht="15.75" x14ac:dyDescent="0.25">
      <c r="B143" s="65" t="s">
        <v>67</v>
      </c>
      <c r="C143" s="47"/>
      <c r="D143" s="47"/>
      <c r="E143" s="47"/>
      <c r="F143" s="47"/>
      <c r="G143" s="47"/>
      <c r="H143" s="47"/>
      <c r="I143" s="47"/>
      <c r="J143" s="47"/>
      <c r="K143" s="1"/>
    </row>
    <row r="144" spans="1:11" x14ac:dyDescent="0.25">
      <c r="A144" s="10"/>
      <c r="B144" s="254"/>
      <c r="C144" s="189"/>
      <c r="D144" s="189"/>
      <c r="E144" s="189"/>
      <c r="F144" s="189"/>
      <c r="G144" s="189"/>
      <c r="H144" s="189"/>
      <c r="I144" s="189"/>
      <c r="J144" s="190"/>
      <c r="K144" s="1"/>
    </row>
    <row r="145" spans="1:11" x14ac:dyDescent="0.25">
      <c r="A145" s="10"/>
      <c r="B145" s="191"/>
      <c r="C145" s="192"/>
      <c r="D145" s="192"/>
      <c r="E145" s="192"/>
      <c r="F145" s="192"/>
      <c r="G145" s="192"/>
      <c r="H145" s="192"/>
      <c r="I145" s="192"/>
      <c r="J145" s="193"/>
      <c r="K145" s="1"/>
    </row>
    <row r="146" spans="1:11" x14ac:dyDescent="0.25">
      <c r="A146" s="10"/>
      <c r="B146" s="191"/>
      <c r="C146" s="192"/>
      <c r="D146" s="192"/>
      <c r="E146" s="192"/>
      <c r="F146" s="192"/>
      <c r="G146" s="192"/>
      <c r="H146" s="192"/>
      <c r="I146" s="192"/>
      <c r="J146" s="193"/>
      <c r="K146" s="1"/>
    </row>
    <row r="147" spans="1:11" x14ac:dyDescent="0.25">
      <c r="A147" s="10"/>
      <c r="B147" s="191"/>
      <c r="C147" s="192"/>
      <c r="D147" s="192"/>
      <c r="E147" s="192"/>
      <c r="F147" s="192"/>
      <c r="G147" s="192"/>
      <c r="H147" s="192"/>
      <c r="I147" s="192"/>
      <c r="J147" s="193"/>
      <c r="K147" s="1"/>
    </row>
    <row r="148" spans="1:11" x14ac:dyDescent="0.25">
      <c r="A148" s="10"/>
      <c r="B148" s="191"/>
      <c r="C148" s="192"/>
      <c r="D148" s="192"/>
      <c r="E148" s="192"/>
      <c r="F148" s="192"/>
      <c r="G148" s="192"/>
      <c r="H148" s="192"/>
      <c r="I148" s="192"/>
      <c r="J148" s="193"/>
      <c r="K148" s="1"/>
    </row>
    <row r="149" spans="1:11" x14ac:dyDescent="0.25">
      <c r="A149" s="10"/>
      <c r="B149" s="194"/>
      <c r="C149" s="195"/>
      <c r="D149" s="195"/>
      <c r="E149" s="195"/>
      <c r="F149" s="195"/>
      <c r="G149" s="195"/>
      <c r="H149" s="195"/>
      <c r="I149" s="195"/>
      <c r="J149" s="196"/>
      <c r="K149" s="1"/>
    </row>
    <row r="150" spans="1:11" s="10" customFormat="1" x14ac:dyDescent="0.25">
      <c r="B150" s="48"/>
      <c r="C150" s="48"/>
      <c r="D150" s="48"/>
      <c r="E150" s="48"/>
      <c r="F150" s="48"/>
      <c r="G150" s="48"/>
      <c r="H150" s="48"/>
      <c r="I150" s="48"/>
      <c r="J150" s="48"/>
      <c r="K150" s="1"/>
    </row>
    <row r="151" spans="1:11" s="10" customFormat="1" ht="15.75" x14ac:dyDescent="0.25">
      <c r="B151" s="65" t="s">
        <v>190</v>
      </c>
      <c r="C151" s="48"/>
      <c r="D151" s="48"/>
      <c r="E151" s="48"/>
      <c r="F151" s="48"/>
      <c r="G151" s="48"/>
      <c r="H151" s="48"/>
      <c r="I151" s="48"/>
      <c r="J151" s="48"/>
      <c r="K151" s="1"/>
    </row>
    <row r="152" spans="1:11" s="10" customFormat="1" ht="15.75" x14ac:dyDescent="0.25">
      <c r="B152" s="65" t="s">
        <v>68</v>
      </c>
      <c r="C152" s="48"/>
      <c r="D152" s="48"/>
      <c r="E152" s="48"/>
      <c r="F152" s="48"/>
      <c r="G152" s="48"/>
      <c r="H152" s="48"/>
      <c r="I152" s="48"/>
      <c r="J152" s="48"/>
      <c r="K152" s="1"/>
    </row>
    <row r="153" spans="1:11" x14ac:dyDescent="0.25">
      <c r="A153" s="10"/>
      <c r="B153" s="188"/>
      <c r="C153" s="189"/>
      <c r="D153" s="189"/>
      <c r="E153" s="189"/>
      <c r="F153" s="189"/>
      <c r="G153" s="189"/>
      <c r="H153" s="189"/>
      <c r="I153" s="189"/>
      <c r="J153" s="190"/>
      <c r="K153" s="1"/>
    </row>
    <row r="154" spans="1:11" x14ac:dyDescent="0.25">
      <c r="A154" s="10"/>
      <c r="B154" s="191"/>
      <c r="C154" s="192"/>
      <c r="D154" s="192"/>
      <c r="E154" s="192"/>
      <c r="F154" s="192"/>
      <c r="G154" s="192"/>
      <c r="H154" s="192"/>
      <c r="I154" s="192"/>
      <c r="J154" s="193"/>
      <c r="K154" s="1"/>
    </row>
    <row r="155" spans="1:11" x14ac:dyDescent="0.25">
      <c r="A155" s="10"/>
      <c r="B155" s="191"/>
      <c r="C155" s="192"/>
      <c r="D155" s="192"/>
      <c r="E155" s="192"/>
      <c r="F155" s="192"/>
      <c r="G155" s="192"/>
      <c r="H155" s="192"/>
      <c r="I155" s="192"/>
      <c r="J155" s="193"/>
      <c r="K155" s="1"/>
    </row>
    <row r="156" spans="1:11" x14ac:dyDescent="0.25">
      <c r="A156" s="10"/>
      <c r="B156" s="191"/>
      <c r="C156" s="192"/>
      <c r="D156" s="192"/>
      <c r="E156" s="192"/>
      <c r="F156" s="192"/>
      <c r="G156" s="192"/>
      <c r="H156" s="192"/>
      <c r="I156" s="192"/>
      <c r="J156" s="193"/>
      <c r="K156" s="1"/>
    </row>
    <row r="157" spans="1:11" x14ac:dyDescent="0.25">
      <c r="A157" s="10"/>
      <c r="B157" s="191"/>
      <c r="C157" s="192"/>
      <c r="D157" s="192"/>
      <c r="E157" s="192"/>
      <c r="F157" s="192"/>
      <c r="G157" s="192"/>
      <c r="H157" s="192"/>
      <c r="I157" s="192"/>
      <c r="J157" s="193"/>
      <c r="K157" s="1"/>
    </row>
    <row r="158" spans="1:11" x14ac:dyDescent="0.25">
      <c r="A158" s="10"/>
      <c r="B158" s="194"/>
      <c r="C158" s="195"/>
      <c r="D158" s="195"/>
      <c r="E158" s="195"/>
      <c r="F158" s="195"/>
      <c r="G158" s="195"/>
      <c r="H158" s="195"/>
      <c r="I158" s="195"/>
      <c r="J158" s="196"/>
      <c r="K158" s="1"/>
    </row>
    <row r="159" spans="1:11" x14ac:dyDescent="0.25">
      <c r="A159" s="10"/>
      <c r="B159" s="39"/>
      <c r="C159" s="10"/>
      <c r="D159" s="10"/>
      <c r="E159" s="10"/>
      <c r="F159" s="10"/>
      <c r="G159" s="10"/>
      <c r="H159" s="10"/>
      <c r="I159" s="10"/>
      <c r="J159" s="10"/>
      <c r="K159" s="1"/>
    </row>
    <row r="160" spans="1:11" ht="15.75" thickBot="1" x14ac:dyDescent="0.3">
      <c r="A160" s="1"/>
      <c r="B160" s="124"/>
      <c r="C160" s="124"/>
      <c r="D160" s="124"/>
      <c r="E160" s="124"/>
      <c r="F160" s="124"/>
      <c r="G160" s="124"/>
      <c r="H160" s="124"/>
      <c r="I160" s="124"/>
      <c r="J160" s="124"/>
      <c r="K160" s="1"/>
    </row>
    <row r="161" spans="1:11" ht="15.75" thickTop="1" x14ac:dyDescent="0.25">
      <c r="A161" s="39"/>
      <c r="B161" s="50"/>
      <c r="C161" s="50"/>
      <c r="D161" s="50"/>
      <c r="E161" s="50"/>
      <c r="F161" s="50"/>
      <c r="G161" s="50"/>
      <c r="H161" s="50"/>
      <c r="I161" s="50"/>
      <c r="J161" s="50"/>
      <c r="K161" s="44"/>
    </row>
    <row r="162" spans="1:11" ht="18" x14ac:dyDescent="0.25">
      <c r="A162" s="10"/>
      <c r="B162" s="64" t="s">
        <v>95</v>
      </c>
      <c r="C162" s="10"/>
      <c r="D162" s="10"/>
      <c r="E162" s="10"/>
      <c r="F162" s="10"/>
      <c r="G162" s="10"/>
      <c r="H162" s="10"/>
      <c r="I162" s="10"/>
      <c r="J162" s="10"/>
      <c r="K162" s="1"/>
    </row>
    <row r="163" spans="1:11" s="10" customFormat="1" ht="14.25" customHeight="1" x14ac:dyDescent="0.25">
      <c r="B163" s="285" t="s">
        <v>157</v>
      </c>
      <c r="C163" s="285"/>
      <c r="D163" s="285"/>
      <c r="E163" s="285"/>
      <c r="F163" s="285"/>
      <c r="G163" s="285"/>
      <c r="H163" s="285"/>
      <c r="I163" s="285"/>
      <c r="J163" s="285"/>
      <c r="K163" s="1"/>
    </row>
    <row r="164" spans="1:11" s="10" customFormat="1" ht="14.25" customHeight="1" x14ac:dyDescent="0.25">
      <c r="B164" s="285"/>
      <c r="C164" s="285"/>
      <c r="D164" s="285"/>
      <c r="E164" s="285"/>
      <c r="F164" s="285"/>
      <c r="G164" s="285"/>
      <c r="H164" s="285"/>
      <c r="I164" s="285"/>
      <c r="J164" s="285"/>
      <c r="K164" s="1"/>
    </row>
    <row r="165" spans="1:11" s="10" customFormat="1" ht="14.25" customHeight="1" x14ac:dyDescent="0.25">
      <c r="B165" s="285"/>
      <c r="C165" s="285"/>
      <c r="D165" s="285"/>
      <c r="E165" s="285"/>
      <c r="F165" s="285"/>
      <c r="G165" s="285"/>
      <c r="H165" s="285"/>
      <c r="I165" s="285"/>
      <c r="J165" s="285"/>
      <c r="K165" s="1"/>
    </row>
    <row r="166" spans="1:11" s="10" customFormat="1" ht="14.25" customHeight="1" x14ac:dyDescent="0.25">
      <c r="B166" s="285"/>
      <c r="C166" s="285"/>
      <c r="D166" s="285"/>
      <c r="E166" s="285"/>
      <c r="F166" s="285"/>
      <c r="G166" s="285"/>
      <c r="H166" s="285"/>
      <c r="I166" s="285"/>
      <c r="J166" s="285"/>
      <c r="K166" s="1"/>
    </row>
    <row r="167" spans="1:11" s="10" customFormat="1" ht="14.25" customHeight="1" x14ac:dyDescent="0.25">
      <c r="B167" s="285"/>
      <c r="C167" s="285"/>
      <c r="D167" s="285"/>
      <c r="E167" s="285"/>
      <c r="F167" s="285"/>
      <c r="G167" s="285"/>
      <c r="H167" s="285"/>
      <c r="I167" s="285"/>
      <c r="J167" s="285"/>
      <c r="K167" s="1"/>
    </row>
    <row r="168" spans="1:11" s="10" customFormat="1" ht="14.25" customHeight="1" x14ac:dyDescent="0.25">
      <c r="B168" s="285"/>
      <c r="C168" s="285"/>
      <c r="D168" s="285"/>
      <c r="E168" s="285"/>
      <c r="F168" s="285"/>
      <c r="G168" s="285"/>
      <c r="H168" s="285"/>
      <c r="I168" s="285"/>
      <c r="J168" s="285"/>
      <c r="K168" s="1"/>
    </row>
    <row r="169" spans="1:11" s="10" customFormat="1" ht="14.25" customHeight="1" x14ac:dyDescent="0.25">
      <c r="B169" s="285"/>
      <c r="C169" s="285"/>
      <c r="D169" s="285"/>
      <c r="E169" s="285"/>
      <c r="F169" s="285"/>
      <c r="G169" s="285"/>
      <c r="H169" s="285"/>
      <c r="I169" s="285"/>
      <c r="J169" s="285"/>
      <c r="K169" s="1"/>
    </row>
    <row r="170" spans="1:11" s="10" customFormat="1" ht="14.25" customHeight="1" x14ac:dyDescent="0.25">
      <c r="B170" s="285"/>
      <c r="C170" s="285"/>
      <c r="D170" s="285"/>
      <c r="E170" s="285"/>
      <c r="F170" s="285"/>
      <c r="G170" s="285"/>
      <c r="H170" s="285"/>
      <c r="I170" s="285"/>
      <c r="J170" s="285"/>
      <c r="K170" s="1"/>
    </row>
    <row r="171" spans="1:11" s="10" customFormat="1" ht="14.25" customHeight="1" x14ac:dyDescent="0.25">
      <c r="B171" s="285"/>
      <c r="C171" s="285"/>
      <c r="D171" s="285"/>
      <c r="E171" s="285"/>
      <c r="F171" s="285"/>
      <c r="G171" s="285"/>
      <c r="H171" s="285"/>
      <c r="I171" s="285"/>
      <c r="J171" s="285"/>
      <c r="K171" s="1"/>
    </row>
    <row r="172" spans="1:11" s="10" customFormat="1" ht="14.25" customHeight="1" x14ac:dyDescent="0.25">
      <c r="B172" s="285"/>
      <c r="C172" s="285"/>
      <c r="D172" s="285"/>
      <c r="E172" s="285"/>
      <c r="F172" s="285"/>
      <c r="G172" s="285"/>
      <c r="H172" s="285"/>
      <c r="I172" s="285"/>
      <c r="J172" s="285"/>
      <c r="K172" s="1"/>
    </row>
    <row r="173" spans="1:11" s="10" customFormat="1" ht="14.25" customHeight="1" x14ac:dyDescent="0.25">
      <c r="B173" s="285"/>
      <c r="C173" s="285"/>
      <c r="D173" s="285"/>
      <c r="E173" s="285"/>
      <c r="F173" s="285"/>
      <c r="G173" s="285"/>
      <c r="H173" s="285"/>
      <c r="I173" s="285"/>
      <c r="J173" s="285"/>
      <c r="K173" s="1"/>
    </row>
    <row r="174" spans="1:11" s="10" customFormat="1" ht="14.25" customHeight="1" x14ac:dyDescent="0.25">
      <c r="B174" s="285"/>
      <c r="C174" s="285"/>
      <c r="D174" s="285"/>
      <c r="E174" s="285"/>
      <c r="F174" s="285"/>
      <c r="G174" s="285"/>
      <c r="H174" s="285"/>
      <c r="I174" s="285"/>
      <c r="J174" s="285"/>
      <c r="K174" s="1"/>
    </row>
    <row r="175" spans="1:11" s="10" customFormat="1" ht="14.25" customHeight="1" x14ac:dyDescent="0.25">
      <c r="B175" s="285"/>
      <c r="C175" s="285"/>
      <c r="D175" s="285"/>
      <c r="E175" s="285"/>
      <c r="F175" s="285"/>
      <c r="G175" s="285"/>
      <c r="H175" s="285"/>
      <c r="I175" s="285"/>
      <c r="J175" s="285"/>
      <c r="K175" s="1"/>
    </row>
    <row r="176" spans="1:11" s="10" customFormat="1" ht="14.25" customHeight="1" x14ac:dyDescent="0.25">
      <c r="B176" s="285"/>
      <c r="C176" s="285"/>
      <c r="D176" s="285"/>
      <c r="E176" s="285"/>
      <c r="F176" s="285"/>
      <c r="G176" s="285"/>
      <c r="H176" s="285"/>
      <c r="I176" s="285"/>
      <c r="J176" s="285"/>
      <c r="K176" s="1"/>
    </row>
    <row r="177" spans="1:11" s="10" customFormat="1" ht="14.25" customHeight="1" x14ac:dyDescent="0.25">
      <c r="B177" s="285"/>
      <c r="C177" s="285"/>
      <c r="D177" s="285"/>
      <c r="E177" s="285"/>
      <c r="F177" s="285"/>
      <c r="G177" s="285"/>
      <c r="H177" s="285"/>
      <c r="I177" s="285"/>
      <c r="J177" s="285"/>
      <c r="K177" s="1"/>
    </row>
    <row r="178" spans="1:11" s="10" customFormat="1" ht="14.25" customHeight="1" x14ac:dyDescent="0.25">
      <c r="B178" s="285"/>
      <c r="C178" s="285"/>
      <c r="D178" s="285"/>
      <c r="E178" s="285"/>
      <c r="F178" s="285"/>
      <c r="G178" s="285"/>
      <c r="H178" s="285"/>
      <c r="I178" s="285"/>
      <c r="J178" s="285"/>
      <c r="K178" s="1"/>
    </row>
    <row r="179" spans="1:11" s="10" customFormat="1" ht="21" customHeight="1" x14ac:dyDescent="0.25">
      <c r="B179" s="285"/>
      <c r="C179" s="285"/>
      <c r="D179" s="285"/>
      <c r="E179" s="285"/>
      <c r="F179" s="285"/>
      <c r="G179" s="285"/>
      <c r="H179" s="285"/>
      <c r="I179" s="285"/>
      <c r="J179" s="285"/>
      <c r="K179" s="1"/>
    </row>
    <row r="180" spans="1:11" s="10" customFormat="1" ht="14.25" customHeight="1" x14ac:dyDescent="0.25">
      <c r="B180" s="53"/>
      <c r="C180" s="53"/>
      <c r="D180" s="53"/>
      <c r="E180" s="53"/>
      <c r="F180" s="53"/>
      <c r="G180" s="53"/>
      <c r="H180" s="53"/>
      <c r="I180" s="53"/>
      <c r="J180" s="53"/>
    </row>
    <row r="181" spans="1:11" s="10" customFormat="1" x14ac:dyDescent="0.25">
      <c r="B181" s="250" t="s">
        <v>50</v>
      </c>
      <c r="C181" s="250"/>
      <c r="D181" s="250"/>
      <c r="E181" s="250"/>
      <c r="F181" s="250"/>
      <c r="G181" s="250"/>
      <c r="H181" s="250"/>
      <c r="I181" s="250"/>
      <c r="K181" s="44"/>
    </row>
    <row r="182" spans="1:11" s="10" customFormat="1" x14ac:dyDescent="0.25">
      <c r="B182" s="250" t="s">
        <v>49</v>
      </c>
      <c r="C182" s="250"/>
      <c r="D182" s="250"/>
      <c r="E182" s="250"/>
      <c r="F182" s="250"/>
      <c r="G182" s="54"/>
      <c r="H182" s="69"/>
      <c r="I182" s="70"/>
      <c r="J182" s="55"/>
      <c r="K182" s="44"/>
    </row>
    <row r="183" spans="1:11" s="10" customFormat="1" x14ac:dyDescent="0.25">
      <c r="B183" s="56"/>
      <c r="C183" s="56"/>
      <c r="D183" s="56"/>
      <c r="E183" s="56"/>
      <c r="F183" s="56"/>
      <c r="G183" s="54"/>
      <c r="I183" s="51"/>
      <c r="J183" s="55"/>
      <c r="K183" s="44"/>
    </row>
    <row r="184" spans="1:11" s="40" customFormat="1" x14ac:dyDescent="0.25">
      <c r="A184" s="39"/>
      <c r="B184" s="67" t="s">
        <v>111</v>
      </c>
      <c r="C184" s="52"/>
      <c r="D184" s="52"/>
      <c r="E184" s="52"/>
      <c r="F184" s="52"/>
      <c r="G184" s="52"/>
      <c r="H184" s="52"/>
      <c r="I184" s="52"/>
      <c r="J184" s="52"/>
      <c r="K184" s="44"/>
    </row>
    <row r="185" spans="1:11" s="40" customFormat="1" x14ac:dyDescent="0.25">
      <c r="A185" s="39"/>
      <c r="B185" s="187" t="s">
        <v>191</v>
      </c>
      <c r="C185" s="187"/>
      <c r="D185" s="187"/>
      <c r="E185" s="187"/>
      <c r="F185" s="187"/>
      <c r="G185" s="187"/>
      <c r="H185" s="187"/>
      <c r="I185" s="187"/>
      <c r="J185" s="187"/>
      <c r="K185" s="44"/>
    </row>
    <row r="186" spans="1:11" s="40" customFormat="1" x14ac:dyDescent="0.25">
      <c r="A186" s="39"/>
      <c r="B186" s="187"/>
      <c r="C186" s="187"/>
      <c r="D186" s="187"/>
      <c r="E186" s="187"/>
      <c r="F186" s="187"/>
      <c r="G186" s="187"/>
      <c r="H186" s="187"/>
      <c r="I186" s="187"/>
      <c r="J186" s="187"/>
      <c r="K186" s="44"/>
    </row>
    <row r="187" spans="1:11" s="40" customFormat="1" x14ac:dyDescent="0.25">
      <c r="A187" s="39"/>
      <c r="B187" s="187"/>
      <c r="C187" s="187"/>
      <c r="D187" s="187"/>
      <c r="E187" s="187"/>
      <c r="F187" s="187"/>
      <c r="G187" s="187"/>
      <c r="H187" s="187"/>
      <c r="I187" s="187"/>
      <c r="J187" s="187"/>
      <c r="K187" s="44"/>
    </row>
    <row r="188" spans="1:11" x14ac:dyDescent="0.25">
      <c r="A188" s="10"/>
      <c r="B188" s="248"/>
      <c r="C188" s="248"/>
      <c r="D188" s="248"/>
      <c r="E188" s="248"/>
      <c r="F188" s="248"/>
      <c r="G188" s="248"/>
      <c r="H188" s="248"/>
      <c r="I188" s="248"/>
      <c r="J188" s="248"/>
      <c r="K188" s="1"/>
    </row>
    <row r="189" spans="1:11" x14ac:dyDescent="0.25">
      <c r="A189" s="10"/>
      <c r="B189" s="248"/>
      <c r="C189" s="248"/>
      <c r="D189" s="248"/>
      <c r="E189" s="248"/>
      <c r="F189" s="248"/>
      <c r="G189" s="248"/>
      <c r="H189" s="248"/>
      <c r="I189" s="248"/>
      <c r="J189" s="248"/>
      <c r="K189" s="1"/>
    </row>
    <row r="190" spans="1:11" x14ac:dyDescent="0.25">
      <c r="A190" s="10"/>
      <c r="B190" s="248"/>
      <c r="C190" s="248"/>
      <c r="D190" s="248"/>
      <c r="E190" s="248"/>
      <c r="F190" s="248"/>
      <c r="G190" s="248"/>
      <c r="H190" s="248"/>
      <c r="I190" s="248"/>
      <c r="J190" s="248"/>
      <c r="K190" s="1"/>
    </row>
    <row r="191" spans="1:11" x14ac:dyDescent="0.25">
      <c r="A191" s="10"/>
      <c r="B191" s="248"/>
      <c r="C191" s="248"/>
      <c r="D191" s="248"/>
      <c r="E191" s="248"/>
      <c r="F191" s="248"/>
      <c r="G191" s="248"/>
      <c r="H191" s="248"/>
      <c r="I191" s="248"/>
      <c r="J191" s="248"/>
      <c r="K191" s="1"/>
    </row>
    <row r="192" spans="1:11" x14ac:dyDescent="0.25">
      <c r="A192" s="10"/>
      <c r="B192" s="248"/>
      <c r="C192" s="248"/>
      <c r="D192" s="248"/>
      <c r="E192" s="248"/>
      <c r="F192" s="248"/>
      <c r="G192" s="248"/>
      <c r="H192" s="248"/>
      <c r="I192" s="248"/>
      <c r="J192" s="248"/>
      <c r="K192" s="1"/>
    </row>
    <row r="193" spans="1:11" x14ac:dyDescent="0.25">
      <c r="A193" s="10"/>
      <c r="B193" s="248"/>
      <c r="C193" s="248"/>
      <c r="D193" s="248"/>
      <c r="E193" s="248"/>
      <c r="F193" s="248"/>
      <c r="G193" s="248"/>
      <c r="H193" s="248"/>
      <c r="I193" s="248"/>
      <c r="J193" s="248"/>
      <c r="K193" s="1"/>
    </row>
    <row r="194" spans="1:11" x14ac:dyDescent="0.25">
      <c r="A194" s="10"/>
      <c r="B194" s="248"/>
      <c r="C194" s="248"/>
      <c r="D194" s="248"/>
      <c r="E194" s="248"/>
      <c r="F194" s="248"/>
      <c r="G194" s="248"/>
      <c r="H194" s="248"/>
      <c r="I194" s="248"/>
      <c r="J194" s="248"/>
      <c r="K194" s="1"/>
    </row>
    <row r="195" spans="1:11" x14ac:dyDescent="0.25">
      <c r="A195" s="10"/>
      <c r="B195" s="248"/>
      <c r="C195" s="248"/>
      <c r="D195" s="248"/>
      <c r="E195" s="248"/>
      <c r="F195" s="248"/>
      <c r="G195" s="248"/>
      <c r="H195" s="248"/>
      <c r="I195" s="248"/>
      <c r="J195" s="248"/>
      <c r="K195" s="1"/>
    </row>
    <row r="196" spans="1:11" x14ac:dyDescent="0.25">
      <c r="A196" s="10"/>
      <c r="B196" s="248"/>
      <c r="C196" s="248"/>
      <c r="D196" s="248"/>
      <c r="E196" s="248"/>
      <c r="F196" s="248"/>
      <c r="G196" s="248"/>
      <c r="H196" s="248"/>
      <c r="I196" s="248"/>
      <c r="J196" s="248"/>
      <c r="K196" s="1"/>
    </row>
    <row r="197" spans="1:11" x14ac:dyDescent="0.25">
      <c r="A197" s="10"/>
      <c r="B197" s="10"/>
      <c r="C197" s="10"/>
      <c r="D197" s="10"/>
      <c r="E197" s="10"/>
      <c r="F197" s="10"/>
      <c r="G197" s="10"/>
      <c r="H197" s="10"/>
      <c r="I197" s="10"/>
      <c r="J197" s="10"/>
      <c r="K197" s="1"/>
    </row>
    <row r="198" spans="1:11" s="40" customFormat="1" x14ac:dyDescent="0.25">
      <c r="A198" s="39"/>
      <c r="B198" s="67" t="s">
        <v>112</v>
      </c>
      <c r="C198" s="52"/>
      <c r="D198" s="52"/>
      <c r="E198" s="52"/>
      <c r="F198" s="52"/>
      <c r="G198" s="52"/>
      <c r="H198" s="52"/>
      <c r="I198" s="52"/>
      <c r="J198" s="52"/>
      <c r="K198" s="44"/>
    </row>
    <row r="199" spans="1:11" s="40" customFormat="1" x14ac:dyDescent="0.25">
      <c r="A199" s="39"/>
      <c r="B199" s="228" t="s">
        <v>215</v>
      </c>
      <c r="C199" s="229"/>
      <c r="D199" s="229"/>
      <c r="E199" s="229"/>
      <c r="F199" s="229"/>
      <c r="G199" s="229"/>
      <c r="H199" s="229"/>
      <c r="I199" s="229"/>
      <c r="J199" s="230"/>
      <c r="K199" s="44"/>
    </row>
    <row r="200" spans="1:11" s="40" customFormat="1" x14ac:dyDescent="0.25">
      <c r="A200" s="39"/>
      <c r="B200" s="231"/>
      <c r="C200" s="232"/>
      <c r="D200" s="232"/>
      <c r="E200" s="232"/>
      <c r="F200" s="232"/>
      <c r="G200" s="232"/>
      <c r="H200" s="232"/>
      <c r="I200" s="232"/>
      <c r="J200" s="233"/>
      <c r="K200" s="44"/>
    </row>
    <row r="201" spans="1:11" s="40" customFormat="1" x14ac:dyDescent="0.25">
      <c r="A201" s="39"/>
      <c r="B201" s="231"/>
      <c r="C201" s="232"/>
      <c r="D201" s="232"/>
      <c r="E201" s="232"/>
      <c r="F201" s="232"/>
      <c r="G201" s="232"/>
      <c r="H201" s="232"/>
      <c r="I201" s="232"/>
      <c r="J201" s="233"/>
      <c r="K201" s="44"/>
    </row>
    <row r="202" spans="1:11" s="40" customFormat="1" x14ac:dyDescent="0.25">
      <c r="A202" s="39"/>
      <c r="B202" s="231"/>
      <c r="C202" s="232"/>
      <c r="D202" s="232"/>
      <c r="E202" s="232"/>
      <c r="F202" s="232"/>
      <c r="G202" s="232"/>
      <c r="H202" s="232"/>
      <c r="I202" s="232"/>
      <c r="J202" s="233"/>
      <c r="K202" s="44"/>
    </row>
    <row r="203" spans="1:11" s="40" customFormat="1" x14ac:dyDescent="0.25">
      <c r="A203" s="39"/>
      <c r="B203" s="231"/>
      <c r="C203" s="232"/>
      <c r="D203" s="232"/>
      <c r="E203" s="232"/>
      <c r="F203" s="232"/>
      <c r="G203" s="232"/>
      <c r="H203" s="232"/>
      <c r="I203" s="232"/>
      <c r="J203" s="233"/>
      <c r="K203" s="44"/>
    </row>
    <row r="204" spans="1:11" s="40" customFormat="1" x14ac:dyDescent="0.25">
      <c r="A204" s="39"/>
      <c r="B204" s="231"/>
      <c r="C204" s="232"/>
      <c r="D204" s="232"/>
      <c r="E204" s="232"/>
      <c r="F204" s="232"/>
      <c r="G204" s="232"/>
      <c r="H204" s="232"/>
      <c r="I204" s="232"/>
      <c r="J204" s="233"/>
      <c r="K204" s="44"/>
    </row>
    <row r="205" spans="1:11" s="40" customFormat="1" x14ac:dyDescent="0.25">
      <c r="A205" s="39"/>
      <c r="B205" s="231"/>
      <c r="C205" s="232"/>
      <c r="D205" s="232"/>
      <c r="E205" s="232"/>
      <c r="F205" s="232"/>
      <c r="G205" s="232"/>
      <c r="H205" s="232"/>
      <c r="I205" s="232"/>
      <c r="J205" s="233"/>
      <c r="K205" s="44"/>
    </row>
    <row r="206" spans="1:11" s="40" customFormat="1" x14ac:dyDescent="0.25">
      <c r="A206" s="39"/>
      <c r="B206" s="231"/>
      <c r="C206" s="232"/>
      <c r="D206" s="232"/>
      <c r="E206" s="232"/>
      <c r="F206" s="232"/>
      <c r="G206" s="232"/>
      <c r="H206" s="232"/>
      <c r="I206" s="232"/>
      <c r="J206" s="233"/>
      <c r="K206" s="44"/>
    </row>
    <row r="207" spans="1:11" s="40" customFormat="1" x14ac:dyDescent="0.25">
      <c r="A207" s="39"/>
      <c r="B207" s="231"/>
      <c r="C207" s="232"/>
      <c r="D207" s="232"/>
      <c r="E207" s="232"/>
      <c r="F207" s="232"/>
      <c r="G207" s="232"/>
      <c r="H207" s="232"/>
      <c r="I207" s="232"/>
      <c r="J207" s="233"/>
      <c r="K207" s="44"/>
    </row>
    <row r="208" spans="1:11" s="40" customFormat="1" x14ac:dyDescent="0.25">
      <c r="A208" s="39"/>
      <c r="B208" s="234"/>
      <c r="C208" s="235"/>
      <c r="D208" s="235"/>
      <c r="E208" s="235"/>
      <c r="F208" s="235"/>
      <c r="G208" s="235"/>
      <c r="H208" s="235"/>
      <c r="I208" s="235"/>
      <c r="J208" s="236"/>
      <c r="K208" s="44"/>
    </row>
    <row r="209" spans="1:14" x14ac:dyDescent="0.25">
      <c r="A209" s="10"/>
      <c r="B209" s="90" t="s">
        <v>118</v>
      </c>
      <c r="C209" s="10"/>
      <c r="D209" s="10"/>
      <c r="E209" s="10"/>
      <c r="F209" s="10"/>
      <c r="G209" s="10"/>
      <c r="H209" s="10"/>
      <c r="I209" s="10"/>
      <c r="J209" s="10"/>
      <c r="K209" s="1"/>
    </row>
    <row r="210" spans="1:14" x14ac:dyDescent="0.25">
      <c r="A210" s="10"/>
      <c r="B210" s="248"/>
      <c r="C210" s="248"/>
      <c r="D210" s="248"/>
      <c r="E210" s="248"/>
      <c r="F210" s="248"/>
      <c r="G210" s="248"/>
      <c r="H210" s="248"/>
      <c r="I210" s="248"/>
      <c r="J210" s="248"/>
      <c r="K210" s="1"/>
      <c r="L210" s="116"/>
    </row>
    <row r="211" spans="1:14" x14ac:dyDescent="0.25">
      <c r="A211" s="10"/>
      <c r="B211" s="248"/>
      <c r="C211" s="248"/>
      <c r="D211" s="248"/>
      <c r="E211" s="248"/>
      <c r="F211" s="248"/>
      <c r="G211" s="248"/>
      <c r="H211" s="248"/>
      <c r="I211" s="248"/>
      <c r="J211" s="248"/>
      <c r="K211" s="1"/>
      <c r="M211" s="114"/>
      <c r="N211" s="114"/>
    </row>
    <row r="212" spans="1:14" x14ac:dyDescent="0.25">
      <c r="A212" s="10"/>
      <c r="B212" s="248"/>
      <c r="C212" s="248"/>
      <c r="D212" s="248"/>
      <c r="E212" s="248"/>
      <c r="F212" s="248"/>
      <c r="G212" s="248"/>
      <c r="H212" s="248"/>
      <c r="I212" s="248"/>
      <c r="J212" s="248"/>
      <c r="K212" s="1"/>
      <c r="L212" s="116"/>
    </row>
    <row r="213" spans="1:14" x14ac:dyDescent="0.25">
      <c r="A213" s="10"/>
      <c r="B213" s="248"/>
      <c r="C213" s="248"/>
      <c r="D213" s="248"/>
      <c r="E213" s="248"/>
      <c r="F213" s="248"/>
      <c r="G213" s="248"/>
      <c r="H213" s="248"/>
      <c r="I213" s="248"/>
      <c r="J213" s="248"/>
      <c r="K213" s="1"/>
    </row>
    <row r="214" spans="1:14" x14ac:dyDescent="0.25">
      <c r="A214" s="10"/>
      <c r="B214" s="248"/>
      <c r="C214" s="248"/>
      <c r="D214" s="248"/>
      <c r="E214" s="248"/>
      <c r="F214" s="248"/>
      <c r="G214" s="248"/>
      <c r="H214" s="248"/>
      <c r="I214" s="248"/>
      <c r="J214" s="248"/>
      <c r="K214" s="1"/>
    </row>
    <row r="215" spans="1:14" x14ac:dyDescent="0.25">
      <c r="A215" s="10"/>
      <c r="B215" s="248"/>
      <c r="C215" s="248"/>
      <c r="D215" s="248"/>
      <c r="E215" s="248"/>
      <c r="F215" s="248"/>
      <c r="G215" s="248"/>
      <c r="H215" s="248"/>
      <c r="I215" s="248"/>
      <c r="J215" s="248"/>
      <c r="K215" s="1"/>
    </row>
    <row r="216" spans="1:14" x14ac:dyDescent="0.25">
      <c r="A216" s="10"/>
      <c r="B216" s="248"/>
      <c r="C216" s="248"/>
      <c r="D216" s="248"/>
      <c r="E216" s="248"/>
      <c r="F216" s="248"/>
      <c r="G216" s="248"/>
      <c r="H216" s="248"/>
      <c r="I216" s="248"/>
      <c r="J216" s="248"/>
      <c r="K216" s="1"/>
    </row>
    <row r="217" spans="1:14" x14ac:dyDescent="0.25">
      <c r="A217" s="10"/>
      <c r="B217" s="248"/>
      <c r="C217" s="248"/>
      <c r="D217" s="248"/>
      <c r="E217" s="248"/>
      <c r="F217" s="248"/>
      <c r="G217" s="248"/>
      <c r="H217" s="248"/>
      <c r="I217" s="248"/>
      <c r="J217" s="248"/>
      <c r="K217" s="1"/>
      <c r="L217" s="77"/>
    </row>
    <row r="218" spans="1:14" x14ac:dyDescent="0.25">
      <c r="A218" s="10"/>
      <c r="B218" s="248"/>
      <c r="C218" s="248"/>
      <c r="D218" s="248"/>
      <c r="E218" s="248"/>
      <c r="F218" s="248"/>
      <c r="G218" s="248"/>
      <c r="H218" s="248"/>
      <c r="I218" s="248"/>
      <c r="J218" s="248"/>
      <c r="K218" s="1"/>
      <c r="L218" s="77"/>
    </row>
    <row r="219" spans="1:14" x14ac:dyDescent="0.25">
      <c r="A219" s="10"/>
      <c r="B219" s="10"/>
      <c r="C219" s="10"/>
      <c r="D219" s="10"/>
      <c r="E219" s="10"/>
      <c r="F219" s="10"/>
      <c r="G219" s="10"/>
      <c r="H219" s="10"/>
      <c r="I219" s="10"/>
      <c r="J219" s="10"/>
      <c r="K219" s="1"/>
      <c r="L219" s="76"/>
    </row>
    <row r="220" spans="1:14" x14ac:dyDescent="0.25">
      <c r="A220" s="10"/>
      <c r="B220" s="67" t="s">
        <v>113</v>
      </c>
      <c r="C220" s="10"/>
      <c r="D220" s="10"/>
      <c r="E220" s="10"/>
      <c r="F220" s="10"/>
      <c r="G220" s="10"/>
      <c r="H220" s="10"/>
      <c r="I220" s="10"/>
      <c r="J220" s="10"/>
      <c r="K220" s="1"/>
      <c r="L220" s="76"/>
    </row>
    <row r="221" spans="1:14" ht="16.149999999999999" customHeight="1" x14ac:dyDescent="0.25">
      <c r="A221" s="10"/>
      <c r="B221" s="228" t="s">
        <v>192</v>
      </c>
      <c r="C221" s="229"/>
      <c r="D221" s="229"/>
      <c r="E221" s="229"/>
      <c r="F221" s="229"/>
      <c r="G221" s="229"/>
      <c r="H221" s="229"/>
      <c r="I221" s="229"/>
      <c r="J221" s="230"/>
      <c r="K221" s="1"/>
    </row>
    <row r="222" spans="1:14" ht="16.149999999999999" customHeight="1" x14ac:dyDescent="0.25">
      <c r="A222" s="10"/>
      <c r="B222" s="231"/>
      <c r="C222" s="232"/>
      <c r="D222" s="232"/>
      <c r="E222" s="232"/>
      <c r="F222" s="232"/>
      <c r="G222" s="232"/>
      <c r="H222" s="232"/>
      <c r="I222" s="232"/>
      <c r="J222" s="233"/>
      <c r="K222" s="1"/>
    </row>
    <row r="223" spans="1:14" ht="16.149999999999999" customHeight="1" x14ac:dyDescent="0.25">
      <c r="A223" s="10"/>
      <c r="B223" s="231"/>
      <c r="C223" s="232"/>
      <c r="D223" s="232"/>
      <c r="E223" s="232"/>
      <c r="F223" s="232"/>
      <c r="G223" s="232"/>
      <c r="H223" s="232"/>
      <c r="I223" s="232"/>
      <c r="J223" s="233"/>
      <c r="K223" s="1"/>
    </row>
    <row r="224" spans="1:14" ht="16.149999999999999" customHeight="1" x14ac:dyDescent="0.25">
      <c r="A224" s="10"/>
      <c r="B224" s="231"/>
      <c r="C224" s="232"/>
      <c r="D224" s="232"/>
      <c r="E224" s="232"/>
      <c r="F224" s="232"/>
      <c r="G224" s="232"/>
      <c r="H224" s="232"/>
      <c r="I224" s="232"/>
      <c r="J224" s="233"/>
      <c r="K224" s="1"/>
    </row>
    <row r="225" spans="1:12" ht="16.149999999999999" customHeight="1" x14ac:dyDescent="0.25">
      <c r="A225" s="10"/>
      <c r="B225" s="231"/>
      <c r="C225" s="232"/>
      <c r="D225" s="232"/>
      <c r="E225" s="232"/>
      <c r="F225" s="232"/>
      <c r="G225" s="232"/>
      <c r="H225" s="232"/>
      <c r="I225" s="232"/>
      <c r="J225" s="233"/>
      <c r="K225" s="1"/>
    </row>
    <row r="226" spans="1:12" ht="16.149999999999999" customHeight="1" x14ac:dyDescent="0.25">
      <c r="A226" s="10"/>
      <c r="B226" s="231"/>
      <c r="C226" s="232"/>
      <c r="D226" s="232"/>
      <c r="E226" s="232"/>
      <c r="F226" s="232"/>
      <c r="G226" s="232"/>
      <c r="H226" s="232"/>
      <c r="I226" s="232"/>
      <c r="J226" s="233"/>
      <c r="K226" s="1"/>
    </row>
    <row r="227" spans="1:12" ht="16.149999999999999" customHeight="1" x14ac:dyDescent="0.25">
      <c r="A227" s="10"/>
      <c r="B227" s="231"/>
      <c r="C227" s="232"/>
      <c r="D227" s="232"/>
      <c r="E227" s="232"/>
      <c r="F227" s="232"/>
      <c r="G227" s="232"/>
      <c r="H227" s="232"/>
      <c r="I227" s="232"/>
      <c r="J227" s="233"/>
      <c r="K227" s="1"/>
    </row>
    <row r="228" spans="1:12" ht="16.149999999999999" customHeight="1" x14ac:dyDescent="0.25">
      <c r="A228" s="10"/>
      <c r="B228" s="234"/>
      <c r="C228" s="235"/>
      <c r="D228" s="235"/>
      <c r="E228" s="235"/>
      <c r="F228" s="235"/>
      <c r="G228" s="235"/>
      <c r="H228" s="235"/>
      <c r="I228" s="235"/>
      <c r="J228" s="236"/>
      <c r="K228" s="1"/>
    </row>
    <row r="229" spans="1:12" ht="7.9" customHeight="1" x14ac:dyDescent="0.25">
      <c r="A229" s="10"/>
      <c r="B229" s="10"/>
      <c r="C229" s="10"/>
      <c r="D229" s="10"/>
      <c r="E229" s="10"/>
      <c r="F229" s="10"/>
      <c r="G229" s="10"/>
      <c r="H229" s="10"/>
      <c r="I229" s="10"/>
      <c r="J229" s="10"/>
      <c r="K229" s="1"/>
    </row>
    <row r="230" spans="1:12" ht="15.75" x14ac:dyDescent="0.3">
      <c r="A230" s="10"/>
      <c r="B230" s="66" t="s">
        <v>114</v>
      </c>
      <c r="C230" s="10"/>
      <c r="D230" s="10"/>
      <c r="E230" s="10"/>
      <c r="F230" s="10"/>
      <c r="G230" s="10"/>
      <c r="H230" s="10"/>
      <c r="I230" s="10"/>
      <c r="J230" s="10"/>
      <c r="K230" s="1"/>
    </row>
    <row r="231" spans="1:12" x14ac:dyDescent="0.25">
      <c r="A231" s="10"/>
      <c r="B231" s="202" t="s">
        <v>126</v>
      </c>
      <c r="C231" s="202"/>
      <c r="D231" s="202"/>
      <c r="E231" s="202"/>
      <c r="F231" s="202"/>
      <c r="G231" s="202"/>
      <c r="H231" s="202"/>
      <c r="I231" s="202"/>
      <c r="J231" s="202"/>
      <c r="K231" s="1"/>
    </row>
    <row r="232" spans="1:12" x14ac:dyDescent="0.25">
      <c r="A232" s="10"/>
      <c r="B232" s="202"/>
      <c r="C232" s="202"/>
      <c r="D232" s="202"/>
      <c r="E232" s="202"/>
      <c r="F232" s="202"/>
      <c r="G232" s="202"/>
      <c r="H232" s="202"/>
      <c r="I232" s="202"/>
      <c r="J232" s="202"/>
      <c r="K232" s="1"/>
    </row>
    <row r="233" spans="1:12" x14ac:dyDescent="0.25">
      <c r="A233" s="10"/>
      <c r="B233" s="202"/>
      <c r="C233" s="202"/>
      <c r="D233" s="202"/>
      <c r="E233" s="202"/>
      <c r="F233" s="202"/>
      <c r="G233" s="202"/>
      <c r="H233" s="202"/>
      <c r="I233" s="202"/>
      <c r="J233" s="202"/>
      <c r="K233" s="1"/>
    </row>
    <row r="234" spans="1:12" x14ac:dyDescent="0.25">
      <c r="A234" s="10"/>
      <c r="B234" s="203"/>
      <c r="C234" s="203"/>
      <c r="D234" s="203"/>
      <c r="E234" s="203"/>
      <c r="F234" s="203"/>
      <c r="G234" s="203"/>
      <c r="H234" s="203"/>
      <c r="I234" s="203"/>
      <c r="J234" s="203"/>
      <c r="K234" s="1"/>
    </row>
    <row r="235" spans="1:12" x14ac:dyDescent="0.25">
      <c r="A235" s="10"/>
      <c r="B235" s="248"/>
      <c r="C235" s="248"/>
      <c r="D235" s="248"/>
      <c r="E235" s="248"/>
      <c r="F235" s="248"/>
      <c r="G235" s="248"/>
      <c r="H235" s="248"/>
      <c r="I235" s="248"/>
      <c r="J235" s="248"/>
      <c r="K235" s="1"/>
      <c r="L235" s="114"/>
    </row>
    <row r="236" spans="1:12" x14ac:dyDescent="0.25">
      <c r="A236" s="10"/>
      <c r="B236" s="248"/>
      <c r="C236" s="248"/>
      <c r="D236" s="248"/>
      <c r="E236" s="248"/>
      <c r="F236" s="248"/>
      <c r="G236" s="248"/>
      <c r="H236" s="248"/>
      <c r="I236" s="248"/>
      <c r="J236" s="248"/>
      <c r="K236" s="1"/>
      <c r="L236" s="115"/>
    </row>
    <row r="237" spans="1:12" x14ac:dyDescent="0.25">
      <c r="A237" s="10"/>
      <c r="B237" s="248"/>
      <c r="C237" s="248"/>
      <c r="D237" s="248"/>
      <c r="E237" s="248"/>
      <c r="F237" s="248"/>
      <c r="G237" s="248"/>
      <c r="H237" s="248"/>
      <c r="I237" s="248"/>
      <c r="J237" s="248"/>
      <c r="K237" s="1"/>
      <c r="L237" s="114"/>
    </row>
    <row r="238" spans="1:12" x14ac:dyDescent="0.25">
      <c r="A238" s="10"/>
      <c r="B238" s="248"/>
      <c r="C238" s="248"/>
      <c r="D238" s="248"/>
      <c r="E238" s="248"/>
      <c r="F238" s="248"/>
      <c r="G238" s="248"/>
      <c r="H238" s="248"/>
      <c r="I238" s="248"/>
      <c r="J238" s="248"/>
      <c r="K238" s="1"/>
      <c r="L238" s="115"/>
    </row>
    <row r="239" spans="1:12" x14ac:dyDescent="0.25">
      <c r="A239" s="10"/>
      <c r="B239" s="248"/>
      <c r="C239" s="248"/>
      <c r="D239" s="248"/>
      <c r="E239" s="248"/>
      <c r="F239" s="248"/>
      <c r="G239" s="248"/>
      <c r="H239" s="248"/>
      <c r="I239" s="248"/>
      <c r="J239" s="248"/>
      <c r="K239" s="1"/>
      <c r="L239" s="114"/>
    </row>
    <row r="240" spans="1:12" x14ac:dyDescent="0.25">
      <c r="A240" s="10"/>
      <c r="B240" s="248"/>
      <c r="C240" s="248"/>
      <c r="D240" s="248"/>
      <c r="E240" s="248"/>
      <c r="F240" s="248"/>
      <c r="G240" s="248"/>
      <c r="H240" s="248"/>
      <c r="I240" s="248"/>
      <c r="J240" s="248"/>
      <c r="K240" s="1"/>
      <c r="L240" s="115"/>
    </row>
    <row r="241" spans="1:12" x14ac:dyDescent="0.25">
      <c r="A241" s="10"/>
      <c r="B241" s="248"/>
      <c r="C241" s="248"/>
      <c r="D241" s="248"/>
      <c r="E241" s="248"/>
      <c r="F241" s="248"/>
      <c r="G241" s="248"/>
      <c r="H241" s="248"/>
      <c r="I241" s="248"/>
      <c r="J241" s="248"/>
      <c r="K241" s="1"/>
      <c r="L241" s="114"/>
    </row>
    <row r="242" spans="1:12" x14ac:dyDescent="0.25">
      <c r="A242" s="10"/>
      <c r="B242" s="248"/>
      <c r="C242" s="248"/>
      <c r="D242" s="248"/>
      <c r="E242" s="248"/>
      <c r="F242" s="248"/>
      <c r="G242" s="248"/>
      <c r="H242" s="248"/>
      <c r="I242" s="248"/>
      <c r="J242" s="248"/>
      <c r="K242" s="1"/>
      <c r="L242" s="114"/>
    </row>
    <row r="243" spans="1:12" x14ac:dyDescent="0.25">
      <c r="A243" s="10"/>
      <c r="B243" s="248"/>
      <c r="C243" s="248"/>
      <c r="D243" s="248"/>
      <c r="E243" s="248"/>
      <c r="F243" s="248"/>
      <c r="G243" s="248"/>
      <c r="H243" s="248"/>
      <c r="I243" s="248"/>
      <c r="J243" s="248"/>
      <c r="K243" s="1"/>
      <c r="L243" s="114"/>
    </row>
    <row r="244" spans="1:12" x14ac:dyDescent="0.25">
      <c r="A244" s="10"/>
      <c r="B244" s="57"/>
      <c r="C244" s="57"/>
      <c r="D244" s="57"/>
      <c r="E244" s="57"/>
      <c r="F244" s="57"/>
      <c r="G244" s="57"/>
      <c r="H244" s="57"/>
      <c r="I244" s="57"/>
      <c r="J244" s="57"/>
      <c r="K244" s="1"/>
    </row>
    <row r="245" spans="1:12" ht="15.75" x14ac:dyDescent="0.3">
      <c r="A245" s="10"/>
      <c r="B245" s="66" t="s">
        <v>124</v>
      </c>
      <c r="C245" s="10"/>
      <c r="D245" s="10"/>
      <c r="E245" s="10"/>
      <c r="F245" s="10"/>
      <c r="G245" s="10"/>
      <c r="H245" s="10"/>
      <c r="I245" s="10"/>
      <c r="J245" s="10"/>
      <c r="K245" s="1"/>
    </row>
    <row r="246" spans="1:12" x14ac:dyDescent="0.25">
      <c r="A246" s="10"/>
      <c r="B246" s="202" t="s">
        <v>209</v>
      </c>
      <c r="C246" s="202"/>
      <c r="D246" s="202"/>
      <c r="E246" s="202"/>
      <c r="F246" s="202"/>
      <c r="G246" s="202"/>
      <c r="H246" s="202"/>
      <c r="I246" s="202"/>
      <c r="J246" s="202"/>
      <c r="K246" s="1"/>
    </row>
    <row r="247" spans="1:12" x14ac:dyDescent="0.25">
      <c r="A247" s="10"/>
      <c r="B247" s="202"/>
      <c r="C247" s="202"/>
      <c r="D247" s="202"/>
      <c r="E247" s="202"/>
      <c r="F247" s="202"/>
      <c r="G247" s="202"/>
      <c r="H247" s="202"/>
      <c r="I247" s="202"/>
      <c r="J247" s="202"/>
      <c r="K247" s="1"/>
    </row>
    <row r="248" spans="1:12" x14ac:dyDescent="0.25">
      <c r="A248" s="10"/>
      <c r="B248" s="202"/>
      <c r="C248" s="202"/>
      <c r="D248" s="202"/>
      <c r="E248" s="202"/>
      <c r="F248" s="202"/>
      <c r="G248" s="202"/>
      <c r="H248" s="202"/>
      <c r="I248" s="202"/>
      <c r="J248" s="202"/>
      <c r="K248" s="1"/>
    </row>
    <row r="249" spans="1:12" x14ac:dyDescent="0.25">
      <c r="A249" s="10"/>
      <c r="B249" s="202"/>
      <c r="C249" s="202"/>
      <c r="D249" s="202"/>
      <c r="E249" s="202"/>
      <c r="F249" s="202"/>
      <c r="G249" s="202"/>
      <c r="H249" s="202"/>
      <c r="I249" s="202"/>
      <c r="J249" s="202"/>
      <c r="K249" s="1"/>
    </row>
    <row r="250" spans="1:12" x14ac:dyDescent="0.25">
      <c r="A250" s="10"/>
      <c r="B250" s="202"/>
      <c r="C250" s="202"/>
      <c r="D250" s="202"/>
      <c r="E250" s="202"/>
      <c r="F250" s="202"/>
      <c r="G250" s="202"/>
      <c r="H250" s="202"/>
      <c r="I250" s="202"/>
      <c r="J250" s="202"/>
      <c r="K250" s="1"/>
    </row>
    <row r="251" spans="1:12" x14ac:dyDescent="0.25">
      <c r="A251" s="10"/>
      <c r="B251" s="203"/>
      <c r="C251" s="203"/>
      <c r="D251" s="203"/>
      <c r="E251" s="203"/>
      <c r="F251" s="203"/>
      <c r="G251" s="203"/>
      <c r="H251" s="203"/>
      <c r="I251" s="203"/>
      <c r="J251" s="203"/>
      <c r="K251" s="1"/>
    </row>
    <row r="252" spans="1:12" x14ac:dyDescent="0.25">
      <c r="A252" s="10"/>
      <c r="B252" s="248"/>
      <c r="C252" s="248"/>
      <c r="D252" s="248"/>
      <c r="E252" s="248"/>
      <c r="F252" s="248"/>
      <c r="G252" s="248"/>
      <c r="H252" s="248"/>
      <c r="I252" s="248"/>
      <c r="J252" s="248"/>
      <c r="K252" s="1"/>
      <c r="L252" s="115"/>
    </row>
    <row r="253" spans="1:12" x14ac:dyDescent="0.25">
      <c r="A253" s="10"/>
      <c r="B253" s="248"/>
      <c r="C253" s="248"/>
      <c r="D253" s="248"/>
      <c r="E253" s="248"/>
      <c r="F253" s="248"/>
      <c r="G253" s="248"/>
      <c r="H253" s="248"/>
      <c r="I253" s="248"/>
      <c r="J253" s="248"/>
      <c r="K253" s="1"/>
    </row>
    <row r="254" spans="1:12" x14ac:dyDescent="0.25">
      <c r="A254" s="10"/>
      <c r="B254" s="248"/>
      <c r="C254" s="248"/>
      <c r="D254" s="248"/>
      <c r="E254" s="248"/>
      <c r="F254" s="248"/>
      <c r="G254" s="248"/>
      <c r="H254" s="248"/>
      <c r="I254" s="248"/>
      <c r="J254" s="248"/>
      <c r="K254" s="1"/>
      <c r="L254" s="115"/>
    </row>
    <row r="255" spans="1:12" x14ac:dyDescent="0.25">
      <c r="A255" s="10"/>
      <c r="B255" s="248"/>
      <c r="C255" s="248"/>
      <c r="D255" s="248"/>
      <c r="E255" s="248"/>
      <c r="F255" s="248"/>
      <c r="G255" s="248"/>
      <c r="H255" s="248"/>
      <c r="I255" s="248"/>
      <c r="J255" s="248"/>
      <c r="K255" s="1"/>
    </row>
    <row r="256" spans="1:12" x14ac:dyDescent="0.25">
      <c r="A256" s="10"/>
      <c r="B256" s="248"/>
      <c r="C256" s="248"/>
      <c r="D256" s="248"/>
      <c r="E256" s="248"/>
      <c r="F256" s="248"/>
      <c r="G256" s="248"/>
      <c r="H256" s="248"/>
      <c r="I256" s="248"/>
      <c r="J256" s="248"/>
      <c r="K256" s="1"/>
    </row>
    <row r="257" spans="1:11" x14ac:dyDescent="0.25">
      <c r="A257" s="10"/>
      <c r="B257" s="248"/>
      <c r="C257" s="248"/>
      <c r="D257" s="248"/>
      <c r="E257" s="248"/>
      <c r="F257" s="248"/>
      <c r="G257" s="248"/>
      <c r="H257" s="248"/>
      <c r="I257" s="248"/>
      <c r="J257" s="248"/>
      <c r="K257" s="1"/>
    </row>
    <row r="258" spans="1:11" x14ac:dyDescent="0.25">
      <c r="A258" s="10"/>
      <c r="B258" s="248"/>
      <c r="C258" s="248"/>
      <c r="D258" s="248"/>
      <c r="E258" s="248"/>
      <c r="F258" s="248"/>
      <c r="G258" s="248"/>
      <c r="H258" s="248"/>
      <c r="I258" s="248"/>
      <c r="J258" s="248"/>
      <c r="K258" s="1"/>
    </row>
    <row r="259" spans="1:11" x14ac:dyDescent="0.25">
      <c r="A259" s="10"/>
      <c r="B259" s="248"/>
      <c r="C259" s="248"/>
      <c r="D259" s="248"/>
      <c r="E259" s="248"/>
      <c r="F259" s="248"/>
      <c r="G259" s="248"/>
      <c r="H259" s="248"/>
      <c r="I259" s="248"/>
      <c r="J259" s="248"/>
      <c r="K259" s="1"/>
    </row>
    <row r="260" spans="1:11" x14ac:dyDescent="0.25">
      <c r="A260" s="10"/>
      <c r="B260" s="248"/>
      <c r="C260" s="248"/>
      <c r="D260" s="248"/>
      <c r="E260" s="248"/>
      <c r="F260" s="248"/>
      <c r="G260" s="248"/>
      <c r="H260" s="248"/>
      <c r="I260" s="248"/>
      <c r="J260" s="248"/>
      <c r="K260" s="1"/>
    </row>
    <row r="261" spans="1:11" s="10" customFormat="1" x14ac:dyDescent="0.25">
      <c r="B261" s="57"/>
      <c r="C261" s="57"/>
      <c r="D261" s="57"/>
      <c r="E261" s="57"/>
      <c r="F261" s="57"/>
      <c r="G261" s="57"/>
      <c r="H261" s="57"/>
      <c r="I261" s="57"/>
      <c r="J261" s="57"/>
    </row>
    <row r="262" spans="1:11" s="10" customFormat="1" x14ac:dyDescent="0.25">
      <c r="B262" s="67" t="s">
        <v>115</v>
      </c>
      <c r="C262" s="49"/>
      <c r="D262" s="49"/>
      <c r="E262" s="49"/>
      <c r="F262" s="49"/>
      <c r="G262" s="49"/>
      <c r="H262" s="49"/>
      <c r="I262" s="49"/>
      <c r="J262" s="49"/>
      <c r="K262" s="1"/>
    </row>
    <row r="263" spans="1:11" s="10" customFormat="1" ht="13.9" customHeight="1" x14ac:dyDescent="0.25">
      <c r="B263" s="218" t="s">
        <v>196</v>
      </c>
      <c r="C263" s="219"/>
      <c r="D263" s="219"/>
      <c r="E263" s="219"/>
      <c r="F263" s="219"/>
      <c r="G263" s="219"/>
      <c r="H263" s="219"/>
      <c r="I263" s="219"/>
      <c r="J263" s="220"/>
      <c r="K263" s="1"/>
    </row>
    <row r="264" spans="1:11" s="10" customFormat="1" ht="13.9" customHeight="1" x14ac:dyDescent="0.25">
      <c r="B264" s="221"/>
      <c r="C264" s="222"/>
      <c r="D264" s="222"/>
      <c r="E264" s="222"/>
      <c r="F264" s="222"/>
      <c r="G264" s="222"/>
      <c r="H264" s="222"/>
      <c r="I264" s="222"/>
      <c r="J264" s="223"/>
      <c r="K264" s="1"/>
    </row>
    <row r="265" spans="1:11" s="10" customFormat="1" ht="13.9" customHeight="1" x14ac:dyDescent="0.25">
      <c r="B265" s="221"/>
      <c r="C265" s="222"/>
      <c r="D265" s="222"/>
      <c r="E265" s="222"/>
      <c r="F265" s="222"/>
      <c r="G265" s="222"/>
      <c r="H265" s="222"/>
      <c r="I265" s="222"/>
      <c r="J265" s="223"/>
      <c r="K265" s="1"/>
    </row>
    <row r="266" spans="1:11" s="10" customFormat="1" ht="13.9" customHeight="1" x14ac:dyDescent="0.25">
      <c r="B266" s="221"/>
      <c r="C266" s="222"/>
      <c r="D266" s="222"/>
      <c r="E266" s="222"/>
      <c r="F266" s="222"/>
      <c r="G266" s="222"/>
      <c r="H266" s="222"/>
      <c r="I266" s="222"/>
      <c r="J266" s="223"/>
      <c r="K266" s="1"/>
    </row>
    <row r="267" spans="1:11" s="10" customFormat="1" ht="13.9" customHeight="1" x14ac:dyDescent="0.25">
      <c r="B267" s="221"/>
      <c r="C267" s="222"/>
      <c r="D267" s="222"/>
      <c r="E267" s="222"/>
      <c r="F267" s="222"/>
      <c r="G267" s="222"/>
      <c r="H267" s="222"/>
      <c r="I267" s="222"/>
      <c r="J267" s="223"/>
      <c r="K267" s="1"/>
    </row>
    <row r="268" spans="1:11" s="10" customFormat="1" ht="13.9" customHeight="1" x14ac:dyDescent="0.25">
      <c r="B268" s="221"/>
      <c r="C268" s="222"/>
      <c r="D268" s="222"/>
      <c r="E268" s="222"/>
      <c r="F268" s="222"/>
      <c r="G268" s="222"/>
      <c r="H268" s="222"/>
      <c r="I268" s="222"/>
      <c r="J268" s="223"/>
      <c r="K268" s="1"/>
    </row>
    <row r="269" spans="1:11" s="10" customFormat="1" ht="13.9" customHeight="1" x14ac:dyDescent="0.25">
      <c r="B269" s="221"/>
      <c r="C269" s="222"/>
      <c r="D269" s="222"/>
      <c r="E269" s="222"/>
      <c r="F269" s="222"/>
      <c r="G269" s="222"/>
      <c r="H269" s="222"/>
      <c r="I269" s="222"/>
      <c r="J269" s="223"/>
      <c r="K269" s="1"/>
    </row>
    <row r="270" spans="1:11" s="10" customFormat="1" ht="13.9" customHeight="1" x14ac:dyDescent="0.25">
      <c r="B270" s="221"/>
      <c r="C270" s="222"/>
      <c r="D270" s="222"/>
      <c r="E270" s="222"/>
      <c r="F270" s="222"/>
      <c r="G270" s="222"/>
      <c r="H270" s="222"/>
      <c r="I270" s="222"/>
      <c r="J270" s="223"/>
      <c r="K270" s="1"/>
    </row>
    <row r="271" spans="1:11" s="10" customFormat="1" ht="13.9" customHeight="1" x14ac:dyDescent="0.25">
      <c r="B271" s="221"/>
      <c r="C271" s="222"/>
      <c r="D271" s="222"/>
      <c r="E271" s="222"/>
      <c r="F271" s="222"/>
      <c r="G271" s="222"/>
      <c r="H271" s="222"/>
      <c r="I271" s="222"/>
      <c r="J271" s="223"/>
      <c r="K271" s="1"/>
    </row>
    <row r="272" spans="1:11" s="10" customFormat="1" ht="13.9" customHeight="1" x14ac:dyDescent="0.25">
      <c r="B272" s="221"/>
      <c r="C272" s="222"/>
      <c r="D272" s="222"/>
      <c r="E272" s="222"/>
      <c r="F272" s="222"/>
      <c r="G272" s="222"/>
      <c r="H272" s="222"/>
      <c r="I272" s="222"/>
      <c r="J272" s="223"/>
      <c r="K272" s="1"/>
    </row>
    <row r="273" spans="1:12" s="10" customFormat="1" ht="27.4" customHeight="1" x14ac:dyDescent="0.25">
      <c r="B273" s="224"/>
      <c r="C273" s="225"/>
      <c r="D273" s="225"/>
      <c r="E273" s="225"/>
      <c r="F273" s="225"/>
      <c r="G273" s="225"/>
      <c r="H273" s="225"/>
      <c r="I273" s="225"/>
      <c r="J273" s="226"/>
      <c r="K273" s="1"/>
    </row>
    <row r="274" spans="1:12" x14ac:dyDescent="0.25">
      <c r="A274" s="10"/>
      <c r="B274" s="90" t="s">
        <v>118</v>
      </c>
      <c r="C274" s="10"/>
      <c r="D274" s="10"/>
      <c r="E274" s="10"/>
      <c r="F274" s="10"/>
      <c r="G274" s="10"/>
      <c r="H274" s="10"/>
      <c r="I274" s="10"/>
      <c r="J274" s="10"/>
      <c r="K274" s="1"/>
    </row>
    <row r="275" spans="1:12" ht="16.899999999999999" customHeight="1" x14ac:dyDescent="0.25">
      <c r="A275" s="10"/>
      <c r="B275" s="252" t="s">
        <v>218</v>
      </c>
      <c r="C275" s="252"/>
      <c r="D275" s="252"/>
      <c r="E275" s="252"/>
      <c r="F275" s="252"/>
      <c r="G275" s="252"/>
      <c r="H275" s="252"/>
      <c r="I275" s="252"/>
      <c r="J275" s="252"/>
      <c r="K275" s="1"/>
      <c r="L275" s="117"/>
    </row>
    <row r="276" spans="1:12" ht="16.899999999999999" customHeight="1" x14ac:dyDescent="0.25">
      <c r="A276" s="10"/>
      <c r="B276" s="252"/>
      <c r="C276" s="252"/>
      <c r="D276" s="252"/>
      <c r="E276" s="252"/>
      <c r="F276" s="252"/>
      <c r="G276" s="252"/>
      <c r="H276" s="252"/>
      <c r="I276" s="252"/>
      <c r="J276" s="252"/>
      <c r="K276" s="1"/>
      <c r="L276" s="118"/>
    </row>
    <row r="277" spans="1:12" ht="16.899999999999999" customHeight="1" x14ac:dyDescent="0.25">
      <c r="A277" s="10"/>
      <c r="B277" s="252"/>
      <c r="C277" s="252"/>
      <c r="D277" s="252"/>
      <c r="E277" s="252"/>
      <c r="F277" s="252"/>
      <c r="G277" s="252"/>
      <c r="H277" s="252"/>
      <c r="I277" s="252"/>
      <c r="J277" s="252"/>
      <c r="K277" s="1"/>
    </row>
    <row r="278" spans="1:12" ht="25.9" customHeight="1" x14ac:dyDescent="0.25">
      <c r="A278" s="10"/>
      <c r="B278" s="252"/>
      <c r="C278" s="252"/>
      <c r="D278" s="252"/>
      <c r="E278" s="252"/>
      <c r="F278" s="252"/>
      <c r="G278" s="252"/>
      <c r="H278" s="252"/>
      <c r="I278" s="252"/>
      <c r="J278" s="252"/>
      <c r="K278" s="1"/>
    </row>
    <row r="279" spans="1:12" ht="25.9" customHeight="1" x14ac:dyDescent="0.25">
      <c r="A279" s="10"/>
      <c r="B279" s="252"/>
      <c r="C279" s="252"/>
      <c r="D279" s="252"/>
      <c r="E279" s="252"/>
      <c r="F279" s="252"/>
      <c r="G279" s="252"/>
      <c r="H279" s="252"/>
      <c r="I279" s="252"/>
      <c r="J279" s="252"/>
      <c r="K279" s="1"/>
    </row>
    <row r="280" spans="1:12" ht="24" customHeight="1" x14ac:dyDescent="0.25">
      <c r="A280" s="10"/>
      <c r="B280" s="252"/>
      <c r="C280" s="252"/>
      <c r="D280" s="252"/>
      <c r="E280" s="252"/>
      <c r="F280" s="252"/>
      <c r="G280" s="252"/>
      <c r="H280" s="252"/>
      <c r="I280" s="252"/>
      <c r="J280" s="252"/>
      <c r="K280" s="1"/>
    </row>
    <row r="281" spans="1:12" ht="24" customHeight="1" x14ac:dyDescent="0.25">
      <c r="A281" s="10"/>
      <c r="B281" s="252"/>
      <c r="C281" s="252"/>
      <c r="D281" s="252"/>
      <c r="E281" s="252"/>
      <c r="F281" s="252"/>
      <c r="G281" s="252"/>
      <c r="H281" s="252"/>
      <c r="I281" s="252"/>
      <c r="J281" s="252"/>
      <c r="K281" s="1"/>
    </row>
    <row r="282" spans="1:12" ht="24" customHeight="1" x14ac:dyDescent="0.25">
      <c r="A282" s="10"/>
      <c r="B282" s="252"/>
      <c r="C282" s="252"/>
      <c r="D282" s="252"/>
      <c r="E282" s="252"/>
      <c r="F282" s="252"/>
      <c r="G282" s="252"/>
      <c r="H282" s="252"/>
      <c r="I282" s="252"/>
      <c r="J282" s="252"/>
      <c r="K282" s="1"/>
    </row>
    <row r="283" spans="1:12" ht="16.899999999999999" customHeight="1" x14ac:dyDescent="0.25">
      <c r="A283" s="10"/>
      <c r="B283" s="252"/>
      <c r="C283" s="252"/>
      <c r="D283" s="252"/>
      <c r="E283" s="252"/>
      <c r="F283" s="252"/>
      <c r="G283" s="252"/>
      <c r="H283" s="252"/>
      <c r="I283" s="252"/>
      <c r="J283" s="252"/>
      <c r="K283" s="1"/>
    </row>
    <row r="284" spans="1:12" ht="16.899999999999999" customHeight="1" x14ac:dyDescent="0.25">
      <c r="A284" s="10"/>
      <c r="B284" s="252"/>
      <c r="C284" s="252"/>
      <c r="D284" s="252"/>
      <c r="E284" s="252"/>
      <c r="F284" s="252"/>
      <c r="G284" s="252"/>
      <c r="H284" s="252"/>
      <c r="I284" s="252"/>
      <c r="J284" s="252"/>
      <c r="K284" s="1"/>
    </row>
    <row r="285" spans="1:12" ht="16.899999999999999" customHeight="1" x14ac:dyDescent="0.25">
      <c r="A285" s="10"/>
      <c r="B285" s="252"/>
      <c r="C285" s="252"/>
      <c r="D285" s="252"/>
      <c r="E285" s="252"/>
      <c r="F285" s="252"/>
      <c r="G285" s="252"/>
      <c r="H285" s="252"/>
      <c r="I285" s="252"/>
      <c r="J285" s="252"/>
      <c r="K285" s="1"/>
    </row>
    <row r="286" spans="1:12" ht="16.899999999999999" customHeight="1" x14ac:dyDescent="0.25">
      <c r="A286" s="10"/>
      <c r="B286" s="252"/>
      <c r="C286" s="252"/>
      <c r="D286" s="252"/>
      <c r="E286" s="252"/>
      <c r="F286" s="252"/>
      <c r="G286" s="252"/>
      <c r="H286" s="252"/>
      <c r="I286" s="252"/>
      <c r="J286" s="252"/>
      <c r="K286" s="1"/>
    </row>
    <row r="287" spans="1:12" ht="16.899999999999999" customHeight="1" x14ac:dyDescent="0.25">
      <c r="A287" s="10"/>
      <c r="B287" s="252"/>
      <c r="C287" s="252"/>
      <c r="D287" s="252"/>
      <c r="E287" s="252"/>
      <c r="F287" s="252"/>
      <c r="G287" s="252"/>
      <c r="H287" s="252"/>
      <c r="I287" s="252"/>
      <c r="J287" s="252"/>
      <c r="K287" s="1"/>
    </row>
    <row r="288" spans="1:12" ht="16.899999999999999" customHeight="1" x14ac:dyDescent="0.25">
      <c r="A288" s="10"/>
      <c r="B288" s="252"/>
      <c r="C288" s="252"/>
      <c r="D288" s="252"/>
      <c r="E288" s="252"/>
      <c r="F288" s="252"/>
      <c r="G288" s="252"/>
      <c r="H288" s="252"/>
      <c r="I288" s="252"/>
      <c r="J288" s="252"/>
      <c r="K288" s="1"/>
    </row>
    <row r="289" spans="1:11" ht="16.899999999999999" customHeight="1" x14ac:dyDescent="0.25">
      <c r="A289" s="10"/>
      <c r="B289" s="252"/>
      <c r="C289" s="252"/>
      <c r="D289" s="252"/>
      <c r="E289" s="252"/>
      <c r="F289" s="252"/>
      <c r="G289" s="252"/>
      <c r="H289" s="252"/>
      <c r="I289" s="252"/>
      <c r="J289" s="252"/>
      <c r="K289" s="1"/>
    </row>
    <row r="290" spans="1:11" ht="16.899999999999999" customHeight="1" x14ac:dyDescent="0.25">
      <c r="A290" s="10"/>
      <c r="B290" s="252"/>
      <c r="C290" s="252"/>
      <c r="D290" s="252"/>
      <c r="E290" s="252"/>
      <c r="F290" s="252"/>
      <c r="G290" s="252"/>
      <c r="H290" s="252"/>
      <c r="I290" s="252"/>
      <c r="J290" s="252"/>
      <c r="K290" s="1"/>
    </row>
    <row r="291" spans="1:11" ht="16.899999999999999" customHeight="1" x14ac:dyDescent="0.25">
      <c r="A291" s="10"/>
      <c r="B291" s="252"/>
      <c r="C291" s="252"/>
      <c r="D291" s="252"/>
      <c r="E291" s="252"/>
      <c r="F291" s="252"/>
      <c r="G291" s="252"/>
      <c r="H291" s="252"/>
      <c r="I291" s="252"/>
      <c r="J291" s="252"/>
      <c r="K291" s="1"/>
    </row>
    <row r="292" spans="1:11" ht="16.899999999999999" customHeight="1" x14ac:dyDescent="0.25">
      <c r="A292" s="10"/>
      <c r="B292" s="252"/>
      <c r="C292" s="252"/>
      <c r="D292" s="252"/>
      <c r="E292" s="252"/>
      <c r="F292" s="252"/>
      <c r="G292" s="252"/>
      <c r="H292" s="252"/>
      <c r="I292" s="252"/>
      <c r="J292" s="252"/>
      <c r="K292" s="1"/>
    </row>
    <row r="293" spans="1:11" x14ac:dyDescent="0.25">
      <c r="A293" s="10"/>
      <c r="B293" s="252"/>
      <c r="C293" s="252"/>
      <c r="D293" s="252"/>
      <c r="E293" s="252"/>
      <c r="F293" s="252"/>
      <c r="G293" s="252"/>
      <c r="H293" s="252"/>
      <c r="I293" s="252"/>
      <c r="J293" s="252"/>
      <c r="K293" s="1"/>
    </row>
    <row r="294" spans="1:11" x14ac:dyDescent="0.25">
      <c r="A294" s="10"/>
      <c r="B294" s="252"/>
      <c r="C294" s="252"/>
      <c r="D294" s="252"/>
      <c r="E294" s="252"/>
      <c r="F294" s="252"/>
      <c r="G294" s="252"/>
      <c r="H294" s="252"/>
      <c r="I294" s="252"/>
      <c r="J294" s="252"/>
      <c r="K294" s="1"/>
    </row>
    <row r="295" spans="1:11" s="10" customFormat="1" ht="13.9" customHeight="1" x14ac:dyDescent="0.25">
      <c r="K295" s="1"/>
    </row>
    <row r="296" spans="1:11" x14ac:dyDescent="0.25">
      <c r="A296" s="10"/>
      <c r="B296" s="67" t="s">
        <v>116</v>
      </c>
      <c r="C296" s="10"/>
      <c r="D296" s="10"/>
      <c r="E296" s="10"/>
      <c r="F296" s="10"/>
      <c r="G296" s="10"/>
      <c r="H296" s="10"/>
      <c r="I296" s="10"/>
      <c r="J296" s="10"/>
      <c r="K296" s="1"/>
    </row>
    <row r="297" spans="1:11" s="10" customFormat="1" ht="14.65" customHeight="1" x14ac:dyDescent="0.25">
      <c r="B297" s="264" t="s">
        <v>200</v>
      </c>
      <c r="C297" s="264"/>
      <c r="D297" s="264"/>
      <c r="E297" s="264"/>
      <c r="F297" s="264"/>
      <c r="G297" s="264"/>
      <c r="H297" s="264"/>
      <c r="I297" s="264"/>
      <c r="J297" s="264"/>
      <c r="K297" s="1"/>
    </row>
    <row r="298" spans="1:11" s="10" customFormat="1" ht="14.65" customHeight="1" x14ac:dyDescent="0.25">
      <c r="B298" s="264"/>
      <c r="C298" s="264"/>
      <c r="D298" s="264"/>
      <c r="E298" s="264"/>
      <c r="F298" s="264"/>
      <c r="G298" s="264"/>
      <c r="H298" s="264"/>
      <c r="I298" s="264"/>
      <c r="J298" s="264"/>
      <c r="K298" s="1"/>
    </row>
    <row r="299" spans="1:11" s="10" customFormat="1" ht="14.65" customHeight="1" x14ac:dyDescent="0.25">
      <c r="B299" s="264"/>
      <c r="C299" s="264"/>
      <c r="D299" s="264"/>
      <c r="E299" s="264"/>
      <c r="F299" s="264"/>
      <c r="G299" s="264"/>
      <c r="H299" s="264"/>
      <c r="I299" s="264"/>
      <c r="J299" s="264"/>
      <c r="K299" s="1"/>
    </row>
    <row r="300" spans="1:11" s="10" customFormat="1" ht="14.65" customHeight="1" x14ac:dyDescent="0.25">
      <c r="B300" s="264"/>
      <c r="C300" s="264"/>
      <c r="D300" s="264"/>
      <c r="E300" s="264"/>
      <c r="F300" s="264"/>
      <c r="G300" s="264"/>
      <c r="H300" s="264"/>
      <c r="I300" s="264"/>
      <c r="J300" s="264"/>
      <c r="K300" s="1"/>
    </row>
    <row r="301" spans="1:11" s="10" customFormat="1" ht="14.65" customHeight="1" x14ac:dyDescent="0.25">
      <c r="B301" s="264"/>
      <c r="C301" s="264"/>
      <c r="D301" s="264"/>
      <c r="E301" s="264"/>
      <c r="F301" s="264"/>
      <c r="G301" s="264"/>
      <c r="H301" s="264"/>
      <c r="I301" s="264"/>
      <c r="J301" s="264"/>
      <c r="K301" s="1"/>
    </row>
    <row r="302" spans="1:11" s="10" customFormat="1" x14ac:dyDescent="0.25">
      <c r="B302" s="264"/>
      <c r="C302" s="264"/>
      <c r="D302" s="264"/>
      <c r="E302" s="264"/>
      <c r="F302" s="264"/>
      <c r="G302" s="264"/>
      <c r="H302" s="264"/>
      <c r="I302" s="264"/>
      <c r="J302" s="264"/>
      <c r="K302" s="1"/>
    </row>
    <row r="303" spans="1:11" x14ac:dyDescent="0.25">
      <c r="A303" s="10"/>
      <c r="B303" s="188" t="s">
        <v>193</v>
      </c>
      <c r="C303" s="189"/>
      <c r="D303" s="189"/>
      <c r="E303" s="189"/>
      <c r="F303" s="189"/>
      <c r="G303" s="189"/>
      <c r="H303" s="189"/>
      <c r="I303" s="189"/>
      <c r="J303" s="190"/>
      <c r="K303" s="1"/>
    </row>
    <row r="304" spans="1:11" x14ac:dyDescent="0.25">
      <c r="A304" s="10"/>
      <c r="B304" s="191"/>
      <c r="C304" s="192"/>
      <c r="D304" s="192"/>
      <c r="E304" s="192"/>
      <c r="F304" s="192"/>
      <c r="G304" s="192"/>
      <c r="H304" s="192"/>
      <c r="I304" s="192"/>
      <c r="J304" s="193"/>
      <c r="K304" s="1"/>
    </row>
    <row r="305" spans="1:11" x14ac:dyDescent="0.25">
      <c r="A305" s="10"/>
      <c r="B305" s="191"/>
      <c r="C305" s="192"/>
      <c r="D305" s="192"/>
      <c r="E305" s="192"/>
      <c r="F305" s="192"/>
      <c r="G305" s="192"/>
      <c r="H305" s="192"/>
      <c r="I305" s="192"/>
      <c r="J305" s="193"/>
      <c r="K305" s="1"/>
    </row>
    <row r="306" spans="1:11" x14ac:dyDescent="0.25">
      <c r="A306" s="10"/>
      <c r="B306" s="191"/>
      <c r="C306" s="192"/>
      <c r="D306" s="192"/>
      <c r="E306" s="192"/>
      <c r="F306" s="192"/>
      <c r="G306" s="192"/>
      <c r="H306" s="192"/>
      <c r="I306" s="192"/>
      <c r="J306" s="193"/>
      <c r="K306" s="1"/>
    </row>
    <row r="307" spans="1:11" x14ac:dyDescent="0.25">
      <c r="A307" s="10"/>
      <c r="B307" s="191"/>
      <c r="C307" s="192"/>
      <c r="D307" s="192"/>
      <c r="E307" s="192"/>
      <c r="F307" s="192"/>
      <c r="G307" s="192"/>
      <c r="H307" s="192"/>
      <c r="I307" s="192"/>
      <c r="J307" s="193"/>
      <c r="K307" s="1"/>
    </row>
    <row r="308" spans="1:11" x14ac:dyDescent="0.25">
      <c r="A308" s="10"/>
      <c r="B308" s="194"/>
      <c r="C308" s="195"/>
      <c r="D308" s="195"/>
      <c r="E308" s="195"/>
      <c r="F308" s="195"/>
      <c r="G308" s="195"/>
      <c r="H308" s="195"/>
      <c r="I308" s="195"/>
      <c r="J308" s="196"/>
      <c r="K308" s="1"/>
    </row>
    <row r="309" spans="1:11" s="40" customFormat="1" x14ac:dyDescent="0.25">
      <c r="A309" s="39"/>
      <c r="B309" s="61"/>
      <c r="C309" s="61"/>
      <c r="D309" s="61"/>
      <c r="E309" s="61"/>
      <c r="F309" s="61"/>
      <c r="G309" s="61"/>
      <c r="H309" s="61"/>
      <c r="I309" s="61"/>
      <c r="J309" s="61"/>
      <c r="K309" s="44"/>
    </row>
    <row r="310" spans="1:11" x14ac:dyDescent="0.25">
      <c r="A310" s="10"/>
      <c r="B310" s="67" t="s">
        <v>117</v>
      </c>
      <c r="C310" s="10"/>
      <c r="D310" s="10"/>
      <c r="E310" s="10"/>
      <c r="F310" s="10"/>
      <c r="G310" s="10"/>
      <c r="H310" s="10"/>
      <c r="I310" s="10"/>
      <c r="J310" s="10"/>
      <c r="K310" s="1"/>
    </row>
    <row r="311" spans="1:11" x14ac:dyDescent="0.25">
      <c r="A311" s="10"/>
      <c r="B311" s="253" t="s">
        <v>89</v>
      </c>
      <c r="C311" s="253"/>
      <c r="D311" s="253"/>
      <c r="E311" s="253"/>
      <c r="F311" s="253"/>
      <c r="G311" s="253"/>
      <c r="H311" s="253"/>
      <c r="I311" s="253"/>
      <c r="J311" s="253"/>
      <c r="K311" s="1"/>
    </row>
    <row r="312" spans="1:11" x14ac:dyDescent="0.25">
      <c r="A312" s="10"/>
      <c r="B312" s="253"/>
      <c r="C312" s="253"/>
      <c r="D312" s="253"/>
      <c r="E312" s="253"/>
      <c r="F312" s="253"/>
      <c r="G312" s="253"/>
      <c r="H312" s="253"/>
      <c r="I312" s="253"/>
      <c r="J312" s="253"/>
      <c r="K312" s="1"/>
    </row>
    <row r="313" spans="1:11" x14ac:dyDescent="0.25">
      <c r="A313" s="10"/>
      <c r="B313" s="253"/>
      <c r="C313" s="253"/>
      <c r="D313" s="253"/>
      <c r="E313" s="253"/>
      <c r="F313" s="253"/>
      <c r="G313" s="253"/>
      <c r="H313" s="253"/>
      <c r="I313" s="253"/>
      <c r="J313" s="253"/>
      <c r="K313" s="1"/>
    </row>
    <row r="314" spans="1:11" x14ac:dyDescent="0.25">
      <c r="A314" s="10"/>
      <c r="B314" s="254"/>
      <c r="C314" s="255"/>
      <c r="D314" s="255"/>
      <c r="E314" s="255"/>
      <c r="F314" s="255"/>
      <c r="G314" s="255"/>
      <c r="H314" s="255"/>
      <c r="I314" s="255"/>
      <c r="J314" s="256"/>
      <c r="K314" s="1"/>
    </row>
    <row r="315" spans="1:11" x14ac:dyDescent="0.25">
      <c r="A315" s="10"/>
      <c r="B315" s="257"/>
      <c r="C315" s="258"/>
      <c r="D315" s="258"/>
      <c r="E315" s="258"/>
      <c r="F315" s="258"/>
      <c r="G315" s="258"/>
      <c r="H315" s="258"/>
      <c r="I315" s="258"/>
      <c r="J315" s="259"/>
      <c r="K315" s="1"/>
    </row>
    <row r="316" spans="1:11" x14ac:dyDescent="0.25">
      <c r="A316" s="10"/>
      <c r="B316" s="257"/>
      <c r="C316" s="258"/>
      <c r="D316" s="258"/>
      <c r="E316" s="258"/>
      <c r="F316" s="258"/>
      <c r="G316" s="258"/>
      <c r="H316" s="258"/>
      <c r="I316" s="258"/>
      <c r="J316" s="259"/>
      <c r="K316" s="1"/>
    </row>
    <row r="317" spans="1:11" x14ac:dyDescent="0.25">
      <c r="A317" s="10"/>
      <c r="B317" s="257"/>
      <c r="C317" s="258"/>
      <c r="D317" s="258"/>
      <c r="E317" s="258"/>
      <c r="F317" s="258"/>
      <c r="G317" s="258"/>
      <c r="H317" s="258"/>
      <c r="I317" s="258"/>
      <c r="J317" s="259"/>
      <c r="K317" s="1"/>
    </row>
    <row r="318" spans="1:11" x14ac:dyDescent="0.25">
      <c r="A318" s="10"/>
      <c r="B318" s="257"/>
      <c r="C318" s="258"/>
      <c r="D318" s="258"/>
      <c r="E318" s="258"/>
      <c r="F318" s="258"/>
      <c r="G318" s="258"/>
      <c r="H318" s="258"/>
      <c r="I318" s="258"/>
      <c r="J318" s="259"/>
      <c r="K318" s="1"/>
    </row>
    <row r="319" spans="1:11" x14ac:dyDescent="0.25">
      <c r="A319" s="10"/>
      <c r="B319" s="260"/>
      <c r="C319" s="261"/>
      <c r="D319" s="261"/>
      <c r="E319" s="261"/>
      <c r="F319" s="261"/>
      <c r="G319" s="261"/>
      <c r="H319" s="261"/>
      <c r="I319" s="261"/>
      <c r="J319" s="262"/>
      <c r="K319" s="1"/>
    </row>
    <row r="320" spans="1:11" ht="15.75" thickBot="1" x14ac:dyDescent="0.3">
      <c r="A320" s="1"/>
      <c r="B320" s="124"/>
      <c r="C320" s="124"/>
      <c r="D320" s="124"/>
      <c r="E320" s="124"/>
      <c r="F320" s="124"/>
      <c r="G320" s="124"/>
      <c r="H320" s="124"/>
      <c r="I320" s="124"/>
      <c r="J320" s="124"/>
      <c r="K320" s="1"/>
    </row>
    <row r="321" spans="1:11" ht="15.75" thickTop="1" x14ac:dyDescent="0.25">
      <c r="A321" s="10"/>
      <c r="B321" s="46"/>
      <c r="C321" s="46"/>
      <c r="D321" s="46"/>
      <c r="E321" s="46"/>
      <c r="F321" s="46"/>
      <c r="G321" s="46"/>
      <c r="H321" s="46"/>
      <c r="I321" s="46"/>
      <c r="J321" s="46"/>
      <c r="K321" s="1"/>
    </row>
    <row r="322" spans="1:11" ht="18" x14ac:dyDescent="0.25">
      <c r="A322" s="10"/>
      <c r="B322" s="64" t="s">
        <v>51</v>
      </c>
      <c r="C322" s="46"/>
      <c r="D322" s="46"/>
      <c r="E322" s="46"/>
      <c r="F322" s="46"/>
      <c r="G322" s="46"/>
      <c r="H322" s="46"/>
      <c r="I322" s="46"/>
      <c r="J322" s="46"/>
      <c r="K322" s="1"/>
    </row>
    <row r="323" spans="1:11" x14ac:dyDescent="0.25">
      <c r="A323" s="10"/>
      <c r="B323" s="228" t="s">
        <v>107</v>
      </c>
      <c r="C323" s="229"/>
      <c r="D323" s="229"/>
      <c r="E323" s="229"/>
      <c r="F323" s="229"/>
      <c r="G323" s="229"/>
      <c r="H323" s="229"/>
      <c r="I323" s="229"/>
      <c r="J323" s="230"/>
      <c r="K323" s="1"/>
    </row>
    <row r="324" spans="1:11" x14ac:dyDescent="0.25">
      <c r="A324" s="10"/>
      <c r="B324" s="231"/>
      <c r="C324" s="232"/>
      <c r="D324" s="232"/>
      <c r="E324" s="232"/>
      <c r="F324" s="232"/>
      <c r="G324" s="232"/>
      <c r="H324" s="232"/>
      <c r="I324" s="232"/>
      <c r="J324" s="233"/>
      <c r="K324" s="1"/>
    </row>
    <row r="325" spans="1:11" x14ac:dyDescent="0.25">
      <c r="A325" s="10"/>
      <c r="B325" s="231"/>
      <c r="C325" s="232"/>
      <c r="D325" s="232"/>
      <c r="E325" s="232"/>
      <c r="F325" s="232"/>
      <c r="G325" s="232"/>
      <c r="H325" s="232"/>
      <c r="I325" s="232"/>
      <c r="J325" s="233"/>
      <c r="K325" s="1"/>
    </row>
    <row r="326" spans="1:11" x14ac:dyDescent="0.25">
      <c r="A326" s="10"/>
      <c r="B326" s="231"/>
      <c r="C326" s="232"/>
      <c r="D326" s="232"/>
      <c r="E326" s="232"/>
      <c r="F326" s="232"/>
      <c r="G326" s="232"/>
      <c r="H326" s="232"/>
      <c r="I326" s="232"/>
      <c r="J326" s="233"/>
      <c r="K326" s="1"/>
    </row>
    <row r="327" spans="1:11" x14ac:dyDescent="0.25">
      <c r="A327" s="10"/>
      <c r="B327" s="231"/>
      <c r="C327" s="232"/>
      <c r="D327" s="232"/>
      <c r="E327" s="232"/>
      <c r="F327" s="232"/>
      <c r="G327" s="232"/>
      <c r="H327" s="232"/>
      <c r="I327" s="232"/>
      <c r="J327" s="233"/>
      <c r="K327" s="1"/>
    </row>
    <row r="328" spans="1:11" x14ac:dyDescent="0.25">
      <c r="A328" s="10"/>
      <c r="B328" s="234"/>
      <c r="C328" s="235"/>
      <c r="D328" s="235"/>
      <c r="E328" s="235"/>
      <c r="F328" s="235"/>
      <c r="G328" s="235"/>
      <c r="H328" s="235"/>
      <c r="I328" s="235"/>
      <c r="J328" s="236"/>
      <c r="K328" s="1"/>
    </row>
    <row r="329" spans="1:11" x14ac:dyDescent="0.25">
      <c r="A329" s="10"/>
      <c r="B329" s="10"/>
      <c r="C329" s="10"/>
      <c r="D329" s="10"/>
      <c r="E329" s="10"/>
      <c r="F329" s="10"/>
      <c r="G329" s="10"/>
      <c r="H329" s="10"/>
      <c r="I329" s="10"/>
      <c r="J329" s="10"/>
      <c r="K329" s="1"/>
    </row>
    <row r="330" spans="1:11" s="40" customFormat="1" x14ac:dyDescent="0.25">
      <c r="A330" s="39"/>
      <c r="B330" s="67" t="s">
        <v>194</v>
      </c>
      <c r="C330" s="61"/>
      <c r="D330" s="61"/>
      <c r="E330" s="61"/>
      <c r="F330" s="61"/>
      <c r="G330" s="61"/>
      <c r="H330" s="61"/>
      <c r="I330" s="61"/>
      <c r="J330" s="61"/>
      <c r="K330" s="44"/>
    </row>
    <row r="331" spans="1:11" s="40" customFormat="1" x14ac:dyDescent="0.25">
      <c r="A331" s="39"/>
      <c r="B331" s="266" t="s">
        <v>170</v>
      </c>
      <c r="C331" s="266"/>
      <c r="D331" s="266"/>
      <c r="E331" s="266"/>
      <c r="F331" s="266"/>
      <c r="G331" s="266"/>
      <c r="H331" s="266"/>
      <c r="I331" s="266"/>
      <c r="J331" s="266"/>
      <c r="K331" s="44"/>
    </row>
    <row r="332" spans="1:11" s="40" customFormat="1" x14ac:dyDescent="0.25">
      <c r="A332" s="39"/>
      <c r="B332" s="266"/>
      <c r="C332" s="266"/>
      <c r="D332" s="266"/>
      <c r="E332" s="266"/>
      <c r="F332" s="266"/>
      <c r="G332" s="266"/>
      <c r="H332" s="266"/>
      <c r="I332" s="266"/>
      <c r="J332" s="266"/>
      <c r="K332" s="44"/>
    </row>
    <row r="333" spans="1:11" s="40" customFormat="1" x14ac:dyDescent="0.25">
      <c r="A333" s="39"/>
      <c r="B333" s="266"/>
      <c r="C333" s="266"/>
      <c r="D333" s="266"/>
      <c r="E333" s="266"/>
      <c r="F333" s="266"/>
      <c r="G333" s="266"/>
      <c r="H333" s="266"/>
      <c r="I333" s="266"/>
      <c r="J333" s="266"/>
      <c r="K333" s="44"/>
    </row>
    <row r="334" spans="1:11" s="40" customFormat="1" x14ac:dyDescent="0.25">
      <c r="A334" s="39"/>
      <c r="B334" s="266"/>
      <c r="C334" s="266"/>
      <c r="D334" s="266"/>
      <c r="E334" s="266"/>
      <c r="F334" s="266"/>
      <c r="G334" s="266"/>
      <c r="H334" s="266"/>
      <c r="I334" s="266"/>
      <c r="J334" s="266"/>
      <c r="K334" s="44"/>
    </row>
    <row r="335" spans="1:11" s="40" customFormat="1" x14ac:dyDescent="0.25">
      <c r="A335" s="39"/>
      <c r="B335" s="266"/>
      <c r="C335" s="266"/>
      <c r="D335" s="266"/>
      <c r="E335" s="266"/>
      <c r="F335" s="266"/>
      <c r="G335" s="266"/>
      <c r="H335" s="266"/>
      <c r="I335" s="266"/>
      <c r="J335" s="266"/>
      <c r="K335" s="44"/>
    </row>
    <row r="336" spans="1:11" s="40" customFormat="1" x14ac:dyDescent="0.25">
      <c r="A336" s="39"/>
      <c r="B336" s="266"/>
      <c r="C336" s="266"/>
      <c r="D336" s="266"/>
      <c r="E336" s="266"/>
      <c r="F336" s="266"/>
      <c r="G336" s="266"/>
      <c r="H336" s="266"/>
      <c r="I336" s="266"/>
      <c r="J336" s="266"/>
      <c r="K336" s="44"/>
    </row>
    <row r="337" spans="1:11" x14ac:dyDescent="0.25">
      <c r="A337" s="10"/>
      <c r="B337" s="266"/>
      <c r="C337" s="266"/>
      <c r="D337" s="266"/>
      <c r="E337" s="266"/>
      <c r="F337" s="266"/>
      <c r="G337" s="266"/>
      <c r="H337" s="266"/>
      <c r="I337" s="266"/>
      <c r="J337" s="266"/>
      <c r="K337" s="1"/>
    </row>
    <row r="338" spans="1:11" ht="36.4" customHeight="1" x14ac:dyDescent="0.25">
      <c r="A338" s="10"/>
      <c r="B338" s="265" t="s">
        <v>15</v>
      </c>
      <c r="C338" s="265"/>
      <c r="D338" s="265" t="s">
        <v>169</v>
      </c>
      <c r="E338" s="265"/>
      <c r="F338" s="265"/>
      <c r="G338" s="265"/>
      <c r="H338" s="265"/>
      <c r="I338" s="265"/>
      <c r="J338" s="265"/>
      <c r="K338" s="1"/>
    </row>
    <row r="339" spans="1:11" ht="30.4" customHeight="1" x14ac:dyDescent="0.25">
      <c r="A339" s="10"/>
      <c r="B339" s="200" t="s">
        <v>175</v>
      </c>
      <c r="C339" s="201"/>
      <c r="D339" s="197" t="s">
        <v>195</v>
      </c>
      <c r="E339" s="198"/>
      <c r="F339" s="198"/>
      <c r="G339" s="198"/>
      <c r="H339" s="198"/>
      <c r="I339" s="198"/>
      <c r="J339" s="199"/>
      <c r="K339" s="1"/>
    </row>
    <row r="340" spans="1:11" ht="26.45" customHeight="1" x14ac:dyDescent="0.25">
      <c r="A340" s="10"/>
      <c r="B340" s="212"/>
      <c r="C340" s="212"/>
      <c r="D340" s="249"/>
      <c r="E340" s="249"/>
      <c r="F340" s="249"/>
      <c r="G340" s="249"/>
      <c r="H340" s="249"/>
      <c r="I340" s="249"/>
      <c r="J340" s="249"/>
      <c r="K340" s="1"/>
    </row>
    <row r="341" spans="1:11" ht="31.15" customHeight="1" x14ac:dyDescent="0.25">
      <c r="A341" s="10"/>
      <c r="B341" s="212"/>
      <c r="C341" s="212"/>
      <c r="D341" s="249"/>
      <c r="E341" s="249"/>
      <c r="F341" s="249"/>
      <c r="G341" s="249"/>
      <c r="H341" s="249"/>
      <c r="I341" s="249"/>
      <c r="J341" s="249"/>
      <c r="K341" s="1"/>
    </row>
    <row r="342" spans="1:11" ht="31.15" customHeight="1" x14ac:dyDescent="0.25">
      <c r="A342" s="10"/>
      <c r="B342" s="205" t="s">
        <v>176</v>
      </c>
      <c r="C342" s="205"/>
      <c r="D342" s="227" t="s">
        <v>168</v>
      </c>
      <c r="E342" s="227"/>
      <c r="F342" s="227"/>
      <c r="G342" s="227"/>
      <c r="H342" s="227"/>
      <c r="I342" s="227"/>
      <c r="J342" s="227"/>
      <c r="K342" s="1"/>
    </row>
    <row r="343" spans="1:11" ht="31.15" customHeight="1" x14ac:dyDescent="0.25">
      <c r="A343" s="10"/>
      <c r="B343" s="207"/>
      <c r="C343" s="208"/>
      <c r="D343" s="209"/>
      <c r="E343" s="210"/>
      <c r="F343" s="210"/>
      <c r="G343" s="210"/>
      <c r="H343" s="210"/>
      <c r="I343" s="210"/>
      <c r="J343" s="211"/>
      <c r="K343" s="1"/>
    </row>
    <row r="344" spans="1:11" ht="30.6" customHeight="1" x14ac:dyDescent="0.25">
      <c r="A344" s="10"/>
      <c r="B344" s="212"/>
      <c r="C344" s="212"/>
      <c r="D344" s="249"/>
      <c r="E344" s="249"/>
      <c r="F344" s="249"/>
      <c r="G344" s="249"/>
      <c r="H344" s="249"/>
      <c r="I344" s="249"/>
      <c r="J344" s="249"/>
      <c r="K344" s="1"/>
    </row>
    <row r="345" spans="1:11" ht="31.5" customHeight="1" x14ac:dyDescent="0.25">
      <c r="A345" s="10"/>
      <c r="B345" s="212"/>
      <c r="C345" s="212"/>
      <c r="D345" s="249"/>
      <c r="E345" s="249"/>
      <c r="F345" s="249"/>
      <c r="G345" s="249"/>
      <c r="H345" s="249"/>
      <c r="I345" s="249"/>
      <c r="J345" s="249"/>
      <c r="K345" s="1"/>
    </row>
    <row r="346" spans="1:11" ht="31.5" customHeight="1" x14ac:dyDescent="0.25">
      <c r="A346" s="10"/>
      <c r="B346" s="251" t="s">
        <v>177</v>
      </c>
      <c r="C346" s="201"/>
      <c r="D346" s="197" t="s">
        <v>168</v>
      </c>
      <c r="E346" s="198"/>
      <c r="F346" s="198"/>
      <c r="G346" s="198"/>
      <c r="H346" s="198"/>
      <c r="I346" s="198"/>
      <c r="J346" s="199"/>
      <c r="K346" s="1"/>
    </row>
    <row r="347" spans="1:11" ht="28.9" customHeight="1" x14ac:dyDescent="0.25">
      <c r="A347" s="10"/>
      <c r="B347" s="205"/>
      <c r="C347" s="205"/>
      <c r="D347" s="206"/>
      <c r="E347" s="206"/>
      <c r="F347" s="206"/>
      <c r="G347" s="206"/>
      <c r="H347" s="206"/>
      <c r="I347" s="206"/>
      <c r="J347" s="206"/>
      <c r="K347" s="1"/>
    </row>
    <row r="348" spans="1:11" ht="28.9" customHeight="1" x14ac:dyDescent="0.25">
      <c r="A348" s="10"/>
      <c r="B348" s="205"/>
      <c r="C348" s="205"/>
      <c r="D348" s="206"/>
      <c r="E348" s="206"/>
      <c r="F348" s="206"/>
      <c r="G348" s="206"/>
      <c r="H348" s="206"/>
      <c r="I348" s="206"/>
      <c r="J348" s="206"/>
      <c r="K348" s="1"/>
    </row>
    <row r="349" spans="1:11" ht="31.5" customHeight="1" x14ac:dyDescent="0.25">
      <c r="A349" s="10"/>
      <c r="B349" s="207" t="s">
        <v>178</v>
      </c>
      <c r="C349" s="208"/>
      <c r="D349" s="215" t="s">
        <v>167</v>
      </c>
      <c r="E349" s="216"/>
      <c r="F349" s="216"/>
      <c r="G349" s="216"/>
      <c r="H349" s="216"/>
      <c r="I349" s="216"/>
      <c r="J349" s="217"/>
      <c r="K349" s="1"/>
    </row>
    <row r="350" spans="1:11" ht="29.65" customHeight="1" x14ac:dyDescent="0.25">
      <c r="A350" s="10"/>
      <c r="B350" s="205"/>
      <c r="C350" s="205"/>
      <c r="D350" s="206"/>
      <c r="E350" s="206"/>
      <c r="F350" s="206"/>
      <c r="G350" s="206"/>
      <c r="H350" s="206"/>
      <c r="I350" s="206"/>
      <c r="J350" s="206"/>
      <c r="K350" s="1"/>
    </row>
    <row r="351" spans="1:11" ht="31.9" customHeight="1" x14ac:dyDescent="0.25">
      <c r="A351" s="10"/>
      <c r="B351" s="205"/>
      <c r="C351" s="205"/>
      <c r="D351" s="206"/>
      <c r="E351" s="206"/>
      <c r="F351" s="206"/>
      <c r="G351" s="206"/>
      <c r="H351" s="206"/>
      <c r="I351" s="206"/>
      <c r="J351" s="206"/>
      <c r="K351" s="1"/>
    </row>
    <row r="352" spans="1:11" s="39" customFormat="1" x14ac:dyDescent="0.25">
      <c r="B352" s="178"/>
      <c r="C352" s="178"/>
      <c r="D352" s="179"/>
      <c r="E352" s="179"/>
      <c r="F352" s="179"/>
      <c r="G352" s="179"/>
      <c r="H352" s="179"/>
      <c r="I352" s="179"/>
      <c r="J352" s="179"/>
    </row>
    <row r="353" spans="1:11" s="40" customFormat="1" x14ac:dyDescent="0.25">
      <c r="A353" s="39"/>
      <c r="B353" s="67" t="s">
        <v>123</v>
      </c>
      <c r="C353" s="61"/>
      <c r="D353" s="61"/>
      <c r="E353" s="61"/>
      <c r="F353" s="61"/>
      <c r="G353" s="61"/>
      <c r="H353" s="61"/>
      <c r="I353" s="61"/>
      <c r="J353" s="61"/>
      <c r="K353" s="44"/>
    </row>
    <row r="354" spans="1:11" s="40" customFormat="1" x14ac:dyDescent="0.25">
      <c r="A354" s="39"/>
      <c r="B354" s="263" t="s">
        <v>77</v>
      </c>
      <c r="C354" s="263"/>
      <c r="D354" s="263"/>
      <c r="E354" s="263"/>
      <c r="F354" s="263"/>
      <c r="G354" s="263"/>
      <c r="H354" s="263"/>
      <c r="I354" s="263"/>
      <c r="J354" s="263"/>
      <c r="K354" s="44"/>
    </row>
    <row r="355" spans="1:11" s="40" customFormat="1" x14ac:dyDescent="0.25">
      <c r="A355" s="39"/>
      <c r="B355" s="263"/>
      <c r="C355" s="263"/>
      <c r="D355" s="263"/>
      <c r="E355" s="263"/>
      <c r="F355" s="263"/>
      <c r="G355" s="263"/>
      <c r="H355" s="263"/>
      <c r="I355" s="263"/>
      <c r="J355" s="263"/>
      <c r="K355" s="44"/>
    </row>
    <row r="356" spans="1:11" s="40" customFormat="1" x14ac:dyDescent="0.25">
      <c r="A356" s="39"/>
      <c r="B356" s="263"/>
      <c r="C356" s="263"/>
      <c r="D356" s="263"/>
      <c r="E356" s="263"/>
      <c r="F356" s="263"/>
      <c r="G356" s="263"/>
      <c r="H356" s="263"/>
      <c r="I356" s="263"/>
      <c r="J356" s="263"/>
      <c r="K356" s="44"/>
    </row>
    <row r="357" spans="1:11" s="40" customFormat="1" x14ac:dyDescent="0.25">
      <c r="A357" s="39"/>
      <c r="B357" s="263"/>
      <c r="C357" s="263"/>
      <c r="D357" s="263"/>
      <c r="E357" s="263"/>
      <c r="F357" s="263"/>
      <c r="G357" s="263"/>
      <c r="H357" s="263"/>
      <c r="I357" s="263"/>
      <c r="J357" s="263"/>
      <c r="K357" s="44"/>
    </row>
    <row r="358" spans="1:11" s="40" customFormat="1" x14ac:dyDescent="0.25">
      <c r="A358" s="39"/>
      <c r="B358" s="263"/>
      <c r="C358" s="263"/>
      <c r="D358" s="263"/>
      <c r="E358" s="263"/>
      <c r="F358" s="263"/>
      <c r="G358" s="263"/>
      <c r="H358" s="263"/>
      <c r="I358" s="263"/>
      <c r="J358" s="263"/>
      <c r="K358" s="44"/>
    </row>
    <row r="359" spans="1:11" x14ac:dyDescent="0.25">
      <c r="A359" s="10"/>
      <c r="B359" s="263"/>
      <c r="C359" s="263"/>
      <c r="D359" s="263"/>
      <c r="E359" s="263"/>
      <c r="F359" s="263"/>
      <c r="G359" s="263"/>
      <c r="H359" s="263"/>
      <c r="I359" s="263"/>
      <c r="J359" s="263"/>
      <c r="K359" s="1"/>
    </row>
    <row r="360" spans="1:11" x14ac:dyDescent="0.25">
      <c r="A360" s="10"/>
      <c r="B360" s="62"/>
      <c r="C360" s="62"/>
      <c r="D360" s="62"/>
      <c r="E360" s="62"/>
      <c r="F360" s="62"/>
      <c r="G360" s="62"/>
      <c r="H360" s="62"/>
      <c r="I360" s="62"/>
      <c r="J360" s="62"/>
      <c r="K360" s="1"/>
    </row>
    <row r="361" spans="1:11" ht="14.65" customHeight="1" x14ac:dyDescent="0.25">
      <c r="A361" s="10"/>
      <c r="B361" s="204" t="s">
        <v>39</v>
      </c>
      <c r="C361" s="204"/>
      <c r="D361" s="204" t="s">
        <v>40</v>
      </c>
      <c r="E361" s="204"/>
      <c r="F361" s="204"/>
      <c r="G361" s="204"/>
      <c r="H361" s="213" t="s">
        <v>74</v>
      </c>
      <c r="I361" s="214"/>
      <c r="J361" s="125" t="s">
        <v>41</v>
      </c>
      <c r="K361" s="1"/>
    </row>
    <row r="362" spans="1:11" ht="30" x14ac:dyDescent="0.25">
      <c r="A362" s="10"/>
      <c r="B362" s="183"/>
      <c r="C362" s="183"/>
      <c r="D362" s="183"/>
      <c r="E362" s="183"/>
      <c r="F362" s="183"/>
      <c r="G362" s="183"/>
      <c r="H362" s="183"/>
      <c r="I362" s="183"/>
      <c r="J362" s="63" t="s">
        <v>38</v>
      </c>
      <c r="K362" s="180"/>
    </row>
    <row r="363" spans="1:11" ht="30" x14ac:dyDescent="0.25">
      <c r="A363" s="10"/>
      <c r="B363" s="183"/>
      <c r="C363" s="183"/>
      <c r="D363" s="183"/>
      <c r="E363" s="183"/>
      <c r="F363" s="183"/>
      <c r="G363" s="183"/>
      <c r="H363" s="183"/>
      <c r="I363" s="183"/>
      <c r="J363" s="63" t="s">
        <v>38</v>
      </c>
      <c r="K363" s="180"/>
    </row>
    <row r="364" spans="1:11" ht="30" x14ac:dyDescent="0.25">
      <c r="A364" s="10"/>
      <c r="B364" s="183"/>
      <c r="C364" s="183"/>
      <c r="D364" s="183"/>
      <c r="E364" s="183"/>
      <c r="F364" s="183"/>
      <c r="G364" s="183"/>
      <c r="H364" s="183"/>
      <c r="I364" s="183"/>
      <c r="J364" s="63" t="s">
        <v>38</v>
      </c>
      <c r="K364" s="180"/>
    </row>
    <row r="365" spans="1:11" ht="30" x14ac:dyDescent="0.25">
      <c r="A365" s="10"/>
      <c r="B365" s="183"/>
      <c r="C365" s="183"/>
      <c r="D365" s="183"/>
      <c r="E365" s="183"/>
      <c r="F365" s="183"/>
      <c r="G365" s="183"/>
      <c r="H365" s="183"/>
      <c r="I365" s="183"/>
      <c r="J365" s="63" t="s">
        <v>38</v>
      </c>
      <c r="K365" s="180"/>
    </row>
    <row r="366" spans="1:11" ht="30" x14ac:dyDescent="0.25">
      <c r="A366" s="10"/>
      <c r="B366" s="183"/>
      <c r="C366" s="183"/>
      <c r="D366" s="183"/>
      <c r="E366" s="183"/>
      <c r="F366" s="183"/>
      <c r="G366" s="183"/>
      <c r="H366" s="183"/>
      <c r="I366" s="183"/>
      <c r="J366" s="63" t="s">
        <v>38</v>
      </c>
      <c r="K366" s="180"/>
    </row>
    <row r="367" spans="1:11" ht="33" customHeight="1" x14ac:dyDescent="0.25">
      <c r="A367" s="10"/>
      <c r="B367" s="183"/>
      <c r="C367" s="183"/>
      <c r="D367" s="183"/>
      <c r="E367" s="183"/>
      <c r="F367" s="183"/>
      <c r="G367" s="183"/>
      <c r="H367" s="183"/>
      <c r="I367" s="183"/>
      <c r="J367" s="63" t="s">
        <v>38</v>
      </c>
      <c r="K367" s="180"/>
    </row>
    <row r="368" spans="1:11" ht="30" x14ac:dyDescent="0.25">
      <c r="A368" s="10"/>
      <c r="B368" s="183"/>
      <c r="C368" s="183"/>
      <c r="D368" s="183"/>
      <c r="E368" s="183"/>
      <c r="F368" s="183"/>
      <c r="G368" s="183"/>
      <c r="H368" s="183"/>
      <c r="I368" s="183"/>
      <c r="J368" s="63" t="s">
        <v>38</v>
      </c>
      <c r="K368" s="180"/>
    </row>
    <row r="369" spans="1:11" ht="30" x14ac:dyDescent="0.25">
      <c r="A369" s="10"/>
      <c r="B369" s="183"/>
      <c r="C369" s="183"/>
      <c r="D369" s="183"/>
      <c r="E369" s="183"/>
      <c r="F369" s="183"/>
      <c r="G369" s="183"/>
      <c r="H369" s="183"/>
      <c r="I369" s="183"/>
      <c r="J369" s="63" t="s">
        <v>38</v>
      </c>
      <c r="K369" s="180"/>
    </row>
    <row r="370" spans="1:11" ht="30" x14ac:dyDescent="0.25">
      <c r="A370" s="10"/>
      <c r="B370" s="183"/>
      <c r="C370" s="183"/>
      <c r="D370" s="183"/>
      <c r="E370" s="183"/>
      <c r="F370" s="183"/>
      <c r="G370" s="183"/>
      <c r="H370" s="183"/>
      <c r="I370" s="183"/>
      <c r="J370" s="63" t="s">
        <v>38</v>
      </c>
      <c r="K370" s="180"/>
    </row>
    <row r="371" spans="1:11" ht="30" x14ac:dyDescent="0.25">
      <c r="A371" s="10"/>
      <c r="B371" s="183"/>
      <c r="C371" s="183"/>
      <c r="D371" s="183"/>
      <c r="E371" s="183"/>
      <c r="F371" s="183"/>
      <c r="G371" s="183"/>
      <c r="H371" s="183"/>
      <c r="I371" s="183"/>
      <c r="J371" s="63" t="s">
        <v>38</v>
      </c>
      <c r="K371" s="180"/>
    </row>
    <row r="372" spans="1:11" ht="30" x14ac:dyDescent="0.25">
      <c r="A372" s="10"/>
      <c r="B372" s="183"/>
      <c r="C372" s="183"/>
      <c r="D372" s="183"/>
      <c r="E372" s="183"/>
      <c r="F372" s="183"/>
      <c r="G372" s="183"/>
      <c r="H372" s="183"/>
      <c r="I372" s="183"/>
      <c r="J372" s="63" t="s">
        <v>38</v>
      </c>
      <c r="K372" s="180"/>
    </row>
    <row r="373" spans="1:11" ht="30" x14ac:dyDescent="0.25">
      <c r="A373" s="10"/>
      <c r="B373" s="183"/>
      <c r="C373" s="183"/>
      <c r="D373" s="183"/>
      <c r="E373" s="183"/>
      <c r="F373" s="183"/>
      <c r="G373" s="183"/>
      <c r="H373" s="183"/>
      <c r="I373" s="183"/>
      <c r="J373" s="63" t="s">
        <v>38</v>
      </c>
      <c r="K373" s="180"/>
    </row>
    <row r="374" spans="1:11" ht="30" x14ac:dyDescent="0.25">
      <c r="A374" s="10"/>
      <c r="B374" s="183"/>
      <c r="C374" s="183"/>
      <c r="D374" s="183"/>
      <c r="E374" s="183"/>
      <c r="F374" s="183"/>
      <c r="G374" s="183"/>
      <c r="H374" s="183"/>
      <c r="I374" s="183"/>
      <c r="J374" s="63" t="s">
        <v>38</v>
      </c>
      <c r="K374" s="180"/>
    </row>
    <row r="375" spans="1:11" x14ac:dyDescent="0.25">
      <c r="A375" s="10"/>
      <c r="B375" s="62"/>
      <c r="C375" s="62"/>
      <c r="D375" s="62"/>
      <c r="E375" s="62"/>
      <c r="F375" s="62"/>
      <c r="G375" s="62"/>
      <c r="H375" s="62"/>
      <c r="I375" s="62"/>
      <c r="J375" s="62"/>
      <c r="K375" s="1"/>
    </row>
    <row r="376" spans="1:11" x14ac:dyDescent="0.25">
      <c r="A376" s="1"/>
      <c r="B376" s="127"/>
      <c r="C376" s="126"/>
      <c r="D376" s="126"/>
      <c r="E376" s="126"/>
      <c r="F376" s="126"/>
      <c r="G376" s="126"/>
      <c r="H376" s="126"/>
      <c r="I376" s="126"/>
      <c r="J376" s="128"/>
      <c r="K376" s="1"/>
    </row>
    <row r="377" spans="1:11" x14ac:dyDescent="0.25">
      <c r="A377" s="1"/>
      <c r="B377" s="129" t="s">
        <v>52</v>
      </c>
      <c r="C377" s="130"/>
      <c r="D377" s="130"/>
      <c r="E377" s="130"/>
      <c r="F377" s="130"/>
      <c r="G377" s="130"/>
      <c r="H377" s="130"/>
      <c r="I377" s="130"/>
      <c r="J377" s="131"/>
      <c r="K377" s="1"/>
    </row>
    <row r="378" spans="1:11" x14ac:dyDescent="0.25">
      <c r="A378" s="1"/>
      <c r="B378" s="181" t="s">
        <v>25</v>
      </c>
      <c r="C378" s="182"/>
      <c r="D378" s="182"/>
      <c r="E378" s="182"/>
      <c r="F378" s="130"/>
      <c r="G378" s="130"/>
      <c r="H378" s="130"/>
      <c r="I378" s="130"/>
      <c r="J378" s="131"/>
      <c r="K378" s="1"/>
    </row>
    <row r="379" spans="1:11" x14ac:dyDescent="0.25">
      <c r="A379" s="1"/>
      <c r="B379" s="132"/>
      <c r="C379" s="133"/>
      <c r="D379" s="133"/>
      <c r="E379" s="133"/>
      <c r="F379" s="133"/>
      <c r="G379" s="133"/>
      <c r="H379" s="133"/>
      <c r="I379" s="133"/>
      <c r="J379" s="134"/>
      <c r="K379"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25">
    <mergeCell ref="B10:J19"/>
    <mergeCell ref="E29:I29"/>
    <mergeCell ref="E36:I36"/>
    <mergeCell ref="B109:J118"/>
    <mergeCell ref="B210:J218"/>
    <mergeCell ref="B163:J179"/>
    <mergeCell ref="B101:J107"/>
    <mergeCell ref="C46:F46"/>
    <mergeCell ref="C47:F47"/>
    <mergeCell ref="G46:I46"/>
    <mergeCell ref="C51:F51"/>
    <mergeCell ref="G51:I51"/>
    <mergeCell ref="B89:J98"/>
    <mergeCell ref="C52:F52"/>
    <mergeCell ref="G52:I52"/>
    <mergeCell ref="C40:I40"/>
    <mergeCell ref="B121:J132"/>
    <mergeCell ref="B135:J140"/>
    <mergeCell ref="G47:I47"/>
    <mergeCell ref="C53:F53"/>
    <mergeCell ref="G53:I53"/>
    <mergeCell ref="B74:J85"/>
    <mergeCell ref="B144:J149"/>
    <mergeCell ref="B199:J208"/>
    <mergeCell ref="B275:J294"/>
    <mergeCell ref="H362:I362"/>
    <mergeCell ref="B361:C361"/>
    <mergeCell ref="B362:C362"/>
    <mergeCell ref="B311:J313"/>
    <mergeCell ref="B303:J308"/>
    <mergeCell ref="B314:J319"/>
    <mergeCell ref="B344:C344"/>
    <mergeCell ref="B354:J359"/>
    <mergeCell ref="B297:J302"/>
    <mergeCell ref="D338:J338"/>
    <mergeCell ref="B331:J337"/>
    <mergeCell ref="B338:C338"/>
    <mergeCell ref="B252:J260"/>
    <mergeCell ref="D339:J339"/>
    <mergeCell ref="D344:J344"/>
    <mergeCell ref="B181:I181"/>
    <mergeCell ref="B153:J158"/>
    <mergeCell ref="B363:C363"/>
    <mergeCell ref="D363:G363"/>
    <mergeCell ref="H363:I363"/>
    <mergeCell ref="B182:F182"/>
    <mergeCell ref="B221:J228"/>
    <mergeCell ref="B188:J196"/>
    <mergeCell ref="B246:J251"/>
    <mergeCell ref="B235:J243"/>
    <mergeCell ref="B341:C341"/>
    <mergeCell ref="D340:J340"/>
    <mergeCell ref="D341:J341"/>
    <mergeCell ref="B347:C347"/>
    <mergeCell ref="B348:C348"/>
    <mergeCell ref="D347:J347"/>
    <mergeCell ref="D345:J345"/>
    <mergeCell ref="B349:C349"/>
    <mergeCell ref="B345:C345"/>
    <mergeCell ref="D348:J348"/>
    <mergeCell ref="B346:C346"/>
    <mergeCell ref="B24:J26"/>
    <mergeCell ref="E28:I28"/>
    <mergeCell ref="E31:I31"/>
    <mergeCell ref="E32:I32"/>
    <mergeCell ref="E33:I33"/>
    <mergeCell ref="E34:I34"/>
    <mergeCell ref="E35:I35"/>
    <mergeCell ref="B39:J39"/>
    <mergeCell ref="B43:J44"/>
    <mergeCell ref="B323:J328"/>
    <mergeCell ref="B370:C370"/>
    <mergeCell ref="D371:G371"/>
    <mergeCell ref="B367:C367"/>
    <mergeCell ref="H372:I372"/>
    <mergeCell ref="H374:I374"/>
    <mergeCell ref="B374:C374"/>
    <mergeCell ref="D372:G372"/>
    <mergeCell ref="D373:G373"/>
    <mergeCell ref="D374:G374"/>
    <mergeCell ref="B364:C364"/>
    <mergeCell ref="D364:G364"/>
    <mergeCell ref="H364:I364"/>
    <mergeCell ref="B8:J8"/>
    <mergeCell ref="B185:J187"/>
    <mergeCell ref="B57:J71"/>
    <mergeCell ref="D346:J346"/>
    <mergeCell ref="B339:C339"/>
    <mergeCell ref="B371:C371"/>
    <mergeCell ref="B368:C368"/>
    <mergeCell ref="B231:J234"/>
    <mergeCell ref="D368:G368"/>
    <mergeCell ref="H368:I368"/>
    <mergeCell ref="D361:G361"/>
    <mergeCell ref="B350:C350"/>
    <mergeCell ref="B351:C351"/>
    <mergeCell ref="D350:J350"/>
    <mergeCell ref="D351:J351"/>
    <mergeCell ref="B343:C343"/>
    <mergeCell ref="D343:J343"/>
    <mergeCell ref="B340:C340"/>
    <mergeCell ref="H361:I361"/>
    <mergeCell ref="D349:J349"/>
    <mergeCell ref="D362:G362"/>
    <mergeCell ref="B263:J273"/>
    <mergeCell ref="B342:C342"/>
    <mergeCell ref="D342:J342"/>
    <mergeCell ref="B378:E378"/>
    <mergeCell ref="H373:I373"/>
    <mergeCell ref="B365:C365"/>
    <mergeCell ref="D366:G366"/>
    <mergeCell ref="D367:G367"/>
    <mergeCell ref="H371:I371"/>
    <mergeCell ref="B373:C373"/>
    <mergeCell ref="B372:C372"/>
    <mergeCell ref="D365:G365"/>
    <mergeCell ref="H365:I365"/>
    <mergeCell ref="H366:I366"/>
    <mergeCell ref="H367:I367"/>
    <mergeCell ref="B366:C366"/>
    <mergeCell ref="D370:G370"/>
    <mergeCell ref="H370:I370"/>
    <mergeCell ref="B369:C369"/>
    <mergeCell ref="D369:G369"/>
    <mergeCell ref="H369:I369"/>
  </mergeCells>
  <conditionalFormatting sqref="D119:H119">
    <cfRule type="expression" dxfId="99" priority="5">
      <formula>#REF!=""</formula>
    </cfRule>
  </conditionalFormatting>
  <conditionalFormatting sqref="G53:I53">
    <cfRule type="cellIs" dxfId="98" priority="4" operator="greaterThan">
      <formula>2000000</formula>
    </cfRule>
  </conditionalFormatting>
  <conditionalFormatting sqref="K87">
    <cfRule type="expression" dxfId="97" priority="3">
      <formula>#REF!&lt;&gt;"Projektet kopplar inte till inriktningen"</formula>
    </cfRule>
  </conditionalFormatting>
  <conditionalFormatting sqref="A87">
    <cfRule type="expression" dxfId="96" priority="2">
      <formula>#REF!&lt;&gt;"Projektet kopplar inte till inriktningen"</formula>
    </cfRule>
  </conditionalFormatting>
  <dataValidations count="8">
    <dataValidation operator="lessThanOrEqual" allowBlank="1" showInputMessage="1" showErrorMessage="1" errorTitle="Högst 1 000 tecken" error="Ni kan inte skriva mer än 1 000 tecken i den här rutan, inklusive blanksteg." sqref="B303:J308 B314:J319" xr:uid="{00000000-0002-0000-0000-000000000000}"/>
    <dataValidation operator="lessThanOrEqual" allowBlank="1" showInputMessage="1" showErrorMessage="1" errorTitle="Högst 700 tecken" error="Ni kan inte skriva mer än 700 tecken i den här rutan, inklusive blanksteg." sqref="B57:J71" xr:uid="{00000000-0002-0000-0000-000001000000}"/>
    <dataValidation type="textLength" operator="lessThanOrEqual" allowBlank="1" showInputMessage="1" showErrorMessage="1" errorTitle="Högst 1 000 tecken" error="Ni kan inte skriva mer än 1 000 tecken i den här rutan, inklusive blanksteg." sqref="B244:J244 B261:J261" xr:uid="{00000000-0002-0000-0000-000002000000}">
      <formula1>1000</formula1>
    </dataValidation>
    <dataValidation type="textLength" operator="lessThanOrEqual" allowBlank="1" showInputMessage="1" showErrorMessage="1" errorTitle="Högst 120 tecken" error="Ni kan inte skriva mer än 120 tecken i den här rutan, inklusive blanksteg." sqref="C40" xr:uid="{00000000-0002-0000-0000-000003000000}">
      <formula1>120</formula1>
    </dataValidation>
    <dataValidation operator="lessThanOrEqual" allowBlank="1" showInputMessage="1" errorTitle="Högst 1 000 tecken" error="Ni kan inte skriva mer än 1 000 tecken i den här rutan, inklusive blanksteg." sqref="B275:J294 B210:J218 B235:J243 B252:J260 B188:J196" xr:uid="{00000000-0002-0000-0000-000004000000}"/>
    <dataValidation operator="lessThanOrEqual" allowBlank="1" showInputMessage="1" errorTitle="Högst 120 tecken" error="Ni kan inte skriva mer än 120 tecken i den här rutan, inklusive blanksteg." sqref="B144:J149 B153:J158 B135:J140" xr:uid="{00000000-0002-0000-0000-000005000000}"/>
    <dataValidation type="list" allowBlank="1" showInputMessage="1" showErrorMessage="1" sqref="J362:J374" xr:uid="{00000000-0002-0000-0000-000006000000}">
      <formula1>"(Välj i listan),JA,NEJ"</formula1>
    </dataValidation>
    <dataValidation operator="lessThanOrEqual" allowBlank="1" showInputMessage="1" errorTitle="Högst 1000 tecken" error="Ni kan inte skriva mer än 1 000 tecken i den här rutan, inklusive blanksteg." sqref="B109:J118" xr:uid="{00000000-0002-0000-0000-000007000000}"/>
  </dataValidations>
  <hyperlinks>
    <hyperlink ref="B378:E378" location="'Del 5, Budget'!A1" display="Klicka här för att komma direkt till budgeten." xr:uid="{00000000-0004-0000-0000-000000000000}"/>
    <hyperlink ref="B181" r:id="rId2" display="https://www.esv.se/publicerat/publikationer/2016/verksamhetslogik/" xr:uid="{00000000-0004-0000-0000-000001000000}"/>
    <hyperlink ref="B182" r:id="rId3" display="https://www.esv.se/utbildningar-och-seminarier/utbildningar/webbutbildningar/" xr:uid="{00000000-0004-0000-0000-000002000000}"/>
    <hyperlink ref="B181:I181" r:id="rId4" display="Länk till Verksamhetslogik - Ekonomistyrningsverket (esv.se) och vägledningen (2016:31)" xr:uid="{00000000-0004-0000-0000-000003000000}"/>
  </hyperlinks>
  <pageMargins left="0.60833333333333328" right="0.625" top="1.0067708333333334" bottom="0.75" header="0.3" footer="0.3"/>
  <pageSetup paperSize="9" scale="86" fitToHeight="0" orientation="portrait" r:id="rId5"/>
  <headerFooter>
    <oddHeader xml:space="preserve">&amp;L&amp;G&amp;C&amp;"+,Normal"&amp;9
&amp;R&amp;"+,Fet"&amp;9Projektplan - ansökan om medel från anslag 2:4 Krisberedskap&amp;K00+000 ........&amp;K01+000
&amp;"+,Normal"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theme="3" tint="-0.249977111117893"/>
    <pageSetUpPr fitToPage="1"/>
  </sheetPr>
  <dimension ref="A2:N118"/>
  <sheetViews>
    <sheetView showGridLines="0" zoomScale="110" zoomScaleNormal="110" zoomScalePageLayoutView="110" workbookViewId="0">
      <selection activeCell="B4" sqref="B4:L22"/>
    </sheetView>
  </sheetViews>
  <sheetFormatPr defaultColWidth="8.75" defaultRowHeight="15" x14ac:dyDescent="0.25"/>
  <cols>
    <col min="1" max="1" width="3" style="17" customWidth="1"/>
    <col min="2" max="2" width="14" style="17" customWidth="1"/>
    <col min="3" max="3" width="26.75" style="17" customWidth="1"/>
    <col min="4" max="4" width="6.75" style="17" bestFit="1" customWidth="1"/>
    <col min="5" max="5" width="11.625" style="17" bestFit="1" customWidth="1"/>
    <col min="6" max="6" width="12" style="17" bestFit="1" customWidth="1"/>
    <col min="7" max="7" width="11.25" style="17" bestFit="1" customWidth="1"/>
    <col min="8" max="8" width="8.75" style="17" bestFit="1" customWidth="1"/>
    <col min="9" max="9" width="9" style="17" customWidth="1"/>
    <col min="10" max="10" width="10.5" style="17" customWidth="1"/>
    <col min="11" max="11" width="11.375" style="17" customWidth="1"/>
    <col min="12" max="12" width="5.5" style="17" customWidth="1"/>
    <col min="13" max="13" width="0.625" style="17" customWidth="1"/>
    <col min="14" max="16384" width="8.75" style="17"/>
  </cols>
  <sheetData>
    <row r="2" spans="1:13" x14ac:dyDescent="0.25">
      <c r="A2" s="15"/>
      <c r="B2" s="339" t="s">
        <v>27</v>
      </c>
      <c r="C2" s="339"/>
      <c r="D2" s="339"/>
      <c r="E2" s="16"/>
      <c r="F2" s="15"/>
      <c r="G2" s="15"/>
      <c r="H2" s="15"/>
      <c r="I2" s="15"/>
      <c r="J2" s="15"/>
      <c r="K2" s="15"/>
    </row>
    <row r="3" spans="1:13" ht="39" customHeight="1" x14ac:dyDescent="0.25">
      <c r="A3" s="15"/>
      <c r="B3" s="92" t="s">
        <v>71</v>
      </c>
      <c r="C3" s="15"/>
      <c r="D3" s="15"/>
      <c r="E3" s="15"/>
      <c r="F3" s="15"/>
      <c r="G3" s="15"/>
      <c r="H3" s="15"/>
      <c r="I3" s="15"/>
      <c r="J3" s="15"/>
      <c r="K3" s="15"/>
    </row>
    <row r="4" spans="1:13" s="36" customFormat="1" x14ac:dyDescent="0.25">
      <c r="B4" s="340" t="s">
        <v>210</v>
      </c>
      <c r="C4" s="341"/>
      <c r="D4" s="341"/>
      <c r="E4" s="341"/>
      <c r="F4" s="341"/>
      <c r="G4" s="341"/>
      <c r="H4" s="341"/>
      <c r="I4" s="341"/>
      <c r="J4" s="341"/>
      <c r="K4" s="341"/>
      <c r="L4" s="342"/>
      <c r="M4" s="17"/>
    </row>
    <row r="5" spans="1:13" s="36" customFormat="1" x14ac:dyDescent="0.25">
      <c r="B5" s="343"/>
      <c r="C5" s="344"/>
      <c r="D5" s="344"/>
      <c r="E5" s="344"/>
      <c r="F5" s="344"/>
      <c r="G5" s="344"/>
      <c r="H5" s="344"/>
      <c r="I5" s="344"/>
      <c r="J5" s="344"/>
      <c r="K5" s="344"/>
      <c r="L5" s="345"/>
      <c r="M5" s="17"/>
    </row>
    <row r="6" spans="1:13" s="36" customFormat="1" x14ac:dyDescent="0.25">
      <c r="B6" s="343"/>
      <c r="C6" s="344"/>
      <c r="D6" s="344"/>
      <c r="E6" s="344"/>
      <c r="F6" s="344"/>
      <c r="G6" s="344"/>
      <c r="H6" s="344"/>
      <c r="I6" s="344"/>
      <c r="J6" s="344"/>
      <c r="K6" s="344"/>
      <c r="L6" s="345"/>
      <c r="M6" s="17"/>
    </row>
    <row r="7" spans="1:13" s="36" customFormat="1" x14ac:dyDescent="0.25">
      <c r="B7" s="343"/>
      <c r="C7" s="344"/>
      <c r="D7" s="344"/>
      <c r="E7" s="344"/>
      <c r="F7" s="344"/>
      <c r="G7" s="344"/>
      <c r="H7" s="344"/>
      <c r="I7" s="344"/>
      <c r="J7" s="344"/>
      <c r="K7" s="344"/>
      <c r="L7" s="345"/>
      <c r="M7" s="17"/>
    </row>
    <row r="8" spans="1:13" s="36" customFormat="1" x14ac:dyDescent="0.25">
      <c r="B8" s="343"/>
      <c r="C8" s="344"/>
      <c r="D8" s="344"/>
      <c r="E8" s="344"/>
      <c r="F8" s="344"/>
      <c r="G8" s="344"/>
      <c r="H8" s="344"/>
      <c r="I8" s="344"/>
      <c r="J8" s="344"/>
      <c r="K8" s="344"/>
      <c r="L8" s="345"/>
      <c r="M8" s="17"/>
    </row>
    <row r="9" spans="1:13" s="36" customFormat="1" x14ac:dyDescent="0.25">
      <c r="B9" s="343"/>
      <c r="C9" s="344"/>
      <c r="D9" s="344"/>
      <c r="E9" s="344"/>
      <c r="F9" s="344"/>
      <c r="G9" s="344"/>
      <c r="H9" s="344"/>
      <c r="I9" s="344"/>
      <c r="J9" s="344"/>
      <c r="K9" s="344"/>
      <c r="L9" s="345"/>
      <c r="M9" s="17"/>
    </row>
    <row r="10" spans="1:13" s="36" customFormat="1" x14ac:dyDescent="0.25">
      <c r="B10" s="343"/>
      <c r="C10" s="344"/>
      <c r="D10" s="344"/>
      <c r="E10" s="344"/>
      <c r="F10" s="344"/>
      <c r="G10" s="344"/>
      <c r="H10" s="344"/>
      <c r="I10" s="344"/>
      <c r="J10" s="344"/>
      <c r="K10" s="344"/>
      <c r="L10" s="345"/>
      <c r="M10" s="17"/>
    </row>
    <row r="11" spans="1:13" s="36" customFormat="1" x14ac:dyDescent="0.25">
      <c r="B11" s="343"/>
      <c r="C11" s="344"/>
      <c r="D11" s="344"/>
      <c r="E11" s="344"/>
      <c r="F11" s="344"/>
      <c r="G11" s="344"/>
      <c r="H11" s="344"/>
      <c r="I11" s="344"/>
      <c r="J11" s="344"/>
      <c r="K11" s="344"/>
      <c r="L11" s="345"/>
      <c r="M11" s="17"/>
    </row>
    <row r="12" spans="1:13" s="36" customFormat="1" x14ac:dyDescent="0.25">
      <c r="B12" s="343"/>
      <c r="C12" s="344"/>
      <c r="D12" s="344"/>
      <c r="E12" s="344"/>
      <c r="F12" s="344"/>
      <c r="G12" s="344"/>
      <c r="H12" s="344"/>
      <c r="I12" s="344"/>
      <c r="J12" s="344"/>
      <c r="K12" s="344"/>
      <c r="L12" s="345"/>
      <c r="M12" s="17"/>
    </row>
    <row r="13" spans="1:13" s="36" customFormat="1" x14ac:dyDescent="0.25">
      <c r="B13" s="343"/>
      <c r="C13" s="344"/>
      <c r="D13" s="344"/>
      <c r="E13" s="344"/>
      <c r="F13" s="344"/>
      <c r="G13" s="344"/>
      <c r="H13" s="344"/>
      <c r="I13" s="344"/>
      <c r="J13" s="344"/>
      <c r="K13" s="344"/>
      <c r="L13" s="345"/>
      <c r="M13" s="17"/>
    </row>
    <row r="14" spans="1:13" s="36" customFormat="1" x14ac:dyDescent="0.25">
      <c r="B14" s="343"/>
      <c r="C14" s="344"/>
      <c r="D14" s="344"/>
      <c r="E14" s="344"/>
      <c r="F14" s="344"/>
      <c r="G14" s="344"/>
      <c r="H14" s="344"/>
      <c r="I14" s="344"/>
      <c r="J14" s="344"/>
      <c r="K14" s="344"/>
      <c r="L14" s="345"/>
      <c r="M14" s="17"/>
    </row>
    <row r="15" spans="1:13" s="36" customFormat="1" x14ac:dyDescent="0.25">
      <c r="B15" s="343"/>
      <c r="C15" s="344"/>
      <c r="D15" s="344"/>
      <c r="E15" s="344"/>
      <c r="F15" s="344"/>
      <c r="G15" s="344"/>
      <c r="H15" s="344"/>
      <c r="I15" s="344"/>
      <c r="J15" s="344"/>
      <c r="K15" s="344"/>
      <c r="L15" s="345"/>
      <c r="M15" s="17"/>
    </row>
    <row r="16" spans="1:13" s="36" customFormat="1" x14ac:dyDescent="0.25">
      <c r="B16" s="343"/>
      <c r="C16" s="344"/>
      <c r="D16" s="344"/>
      <c r="E16" s="344"/>
      <c r="F16" s="344"/>
      <c r="G16" s="344"/>
      <c r="H16" s="344"/>
      <c r="I16" s="344"/>
      <c r="J16" s="344"/>
      <c r="K16" s="344"/>
      <c r="L16" s="345"/>
      <c r="M16" s="17"/>
    </row>
    <row r="17" spans="1:13" s="36" customFormat="1" x14ac:dyDescent="0.25">
      <c r="B17" s="343"/>
      <c r="C17" s="344"/>
      <c r="D17" s="344"/>
      <c r="E17" s="344"/>
      <c r="F17" s="344"/>
      <c r="G17" s="344"/>
      <c r="H17" s="344"/>
      <c r="I17" s="344"/>
      <c r="J17" s="344"/>
      <c r="K17" s="344"/>
      <c r="L17" s="345"/>
      <c r="M17" s="17"/>
    </row>
    <row r="18" spans="1:13" s="36" customFormat="1" x14ac:dyDescent="0.25">
      <c r="B18" s="343"/>
      <c r="C18" s="344"/>
      <c r="D18" s="344"/>
      <c r="E18" s="344"/>
      <c r="F18" s="344"/>
      <c r="G18" s="344"/>
      <c r="H18" s="344"/>
      <c r="I18" s="344"/>
      <c r="J18" s="344"/>
      <c r="K18" s="344"/>
      <c r="L18" s="345"/>
      <c r="M18" s="17"/>
    </row>
    <row r="19" spans="1:13" s="36" customFormat="1" x14ac:dyDescent="0.25">
      <c r="B19" s="343"/>
      <c r="C19" s="344"/>
      <c r="D19" s="344"/>
      <c r="E19" s="344"/>
      <c r="F19" s="344"/>
      <c r="G19" s="344"/>
      <c r="H19" s="344"/>
      <c r="I19" s="344"/>
      <c r="J19" s="344"/>
      <c r="K19" s="344"/>
      <c r="L19" s="345"/>
      <c r="M19" s="17"/>
    </row>
    <row r="20" spans="1:13" s="36" customFormat="1" x14ac:dyDescent="0.25">
      <c r="B20" s="343"/>
      <c r="C20" s="344"/>
      <c r="D20" s="344"/>
      <c r="E20" s="344"/>
      <c r="F20" s="344"/>
      <c r="G20" s="344"/>
      <c r="H20" s="344"/>
      <c r="I20" s="344"/>
      <c r="J20" s="344"/>
      <c r="K20" s="344"/>
      <c r="L20" s="345"/>
      <c r="M20" s="17"/>
    </row>
    <row r="21" spans="1:13" s="36" customFormat="1" x14ac:dyDescent="0.25">
      <c r="B21" s="343"/>
      <c r="C21" s="344"/>
      <c r="D21" s="344"/>
      <c r="E21" s="344"/>
      <c r="F21" s="344"/>
      <c r="G21" s="344"/>
      <c r="H21" s="344"/>
      <c r="I21" s="344"/>
      <c r="J21" s="344"/>
      <c r="K21" s="344"/>
      <c r="L21" s="345"/>
      <c r="M21" s="17"/>
    </row>
    <row r="22" spans="1:13" s="36" customFormat="1" x14ac:dyDescent="0.25">
      <c r="B22" s="346"/>
      <c r="C22" s="347"/>
      <c r="D22" s="347"/>
      <c r="E22" s="347"/>
      <c r="F22" s="347"/>
      <c r="G22" s="347"/>
      <c r="H22" s="347"/>
      <c r="I22" s="347"/>
      <c r="J22" s="347"/>
      <c r="K22" s="347"/>
      <c r="L22" s="348"/>
      <c r="M22" s="17"/>
    </row>
    <row r="23" spans="1:13" ht="16.899999999999999" customHeight="1" x14ac:dyDescent="0.25">
      <c r="A23" s="15"/>
      <c r="B23" s="71"/>
      <c r="C23" s="71"/>
      <c r="D23" s="71"/>
      <c r="E23" s="71"/>
      <c r="F23" s="71"/>
      <c r="G23" s="71"/>
      <c r="H23" s="71"/>
      <c r="I23" s="71"/>
      <c r="J23" s="71"/>
      <c r="K23" s="71"/>
      <c r="L23" s="71"/>
    </row>
    <row r="24" spans="1:13" s="15" customFormat="1" ht="16.899999999999999" customHeight="1" x14ac:dyDescent="0.25"/>
    <row r="25" spans="1:13" s="15" customFormat="1" ht="31.9" customHeight="1" x14ac:dyDescent="0.25">
      <c r="B25" s="135" t="s">
        <v>53</v>
      </c>
      <c r="C25" s="135"/>
      <c r="D25" s="135"/>
      <c r="E25" s="135"/>
      <c r="F25" s="135"/>
      <c r="G25" s="135"/>
      <c r="H25" s="135"/>
      <c r="I25" s="135"/>
      <c r="J25" s="135"/>
    </row>
    <row r="26" spans="1:13" s="15" customFormat="1" x14ac:dyDescent="0.25">
      <c r="B26" s="349"/>
      <c r="C26" s="349"/>
      <c r="D26" s="349"/>
      <c r="E26" s="338" t="str">
        <f>"Total kostnad "&amp;Koppling!B3</f>
        <v>Total kostnad 2025</v>
      </c>
      <c r="F26" s="338"/>
      <c r="G26" s="338" t="str">
        <f>"Total kostnad "&amp;Koppling!B4</f>
        <v>Total kostnad 2026</v>
      </c>
      <c r="H26" s="338"/>
      <c r="I26" s="338" t="s">
        <v>42</v>
      </c>
      <c r="J26" s="338"/>
    </row>
    <row r="27" spans="1:13" s="18" customFormat="1" x14ac:dyDescent="0.25">
      <c r="B27" s="334" t="s">
        <v>86</v>
      </c>
      <c r="C27" s="334"/>
      <c r="D27" s="334"/>
      <c r="E27" s="350">
        <f>SUM(E28:F29)</f>
        <v>0</v>
      </c>
      <c r="F27" s="350"/>
      <c r="G27" s="350">
        <f>SUM(G28:H29)</f>
        <v>0</v>
      </c>
      <c r="H27" s="350"/>
      <c r="I27" s="337">
        <f>SUM(E27:H27)</f>
        <v>0</v>
      </c>
      <c r="J27" s="337"/>
    </row>
    <row r="28" spans="1:13" s="15" customFormat="1" ht="15" customHeight="1" x14ac:dyDescent="0.25">
      <c r="B28" s="324" t="s">
        <v>76</v>
      </c>
      <c r="C28" s="324"/>
      <c r="D28" s="324"/>
      <c r="E28" s="322">
        <f>SUMIFS(T_lönekostnad[Summa],T_lönekostnad[Var uppstår kostnaden?],"Egna myndigheten",T_lönekostnad[ÅR],Koppling!B3)</f>
        <v>0</v>
      </c>
      <c r="F28" s="322"/>
      <c r="G28" s="322">
        <f>SUMIFS(T_lönekostnad[Summa],T_lönekostnad[Var uppstår kostnaden?],"Egna myndigheten",T_lönekostnad[ÅR],Koppling!B4)</f>
        <v>0</v>
      </c>
      <c r="H28" s="322"/>
      <c r="I28" s="322"/>
      <c r="J28" s="322"/>
    </row>
    <row r="29" spans="1:13" s="15" customFormat="1" ht="15" customHeight="1" x14ac:dyDescent="0.25">
      <c r="B29" s="324" t="s">
        <v>75</v>
      </c>
      <c r="C29" s="324"/>
      <c r="D29" s="324"/>
      <c r="E29" s="322">
        <f>SUMIFS(T_lönekostnad[Summa],T_lönekostnad[Var uppstår kostnaden?],"Samverkanspartner",T_lönekostnad[ÅR],Koppling!B3)</f>
        <v>0</v>
      </c>
      <c r="F29" s="322"/>
      <c r="G29" s="322">
        <f>SUMIFS(T_lönekostnad[Summa],T_lönekostnad[Var uppstår kostnaden?],"Samverkanspartner",T_lönekostnad[ÅR],Koppling!B4)</f>
        <v>0</v>
      </c>
      <c r="H29" s="322"/>
      <c r="I29" s="322"/>
      <c r="J29" s="322"/>
    </row>
    <row r="30" spans="1:13" s="18" customFormat="1" x14ac:dyDescent="0.25">
      <c r="B30" s="335" t="s">
        <v>88</v>
      </c>
      <c r="C30" s="335"/>
      <c r="D30" s="335"/>
      <c r="E30" s="323">
        <f>SUM(E31:F32)</f>
        <v>0</v>
      </c>
      <c r="F30" s="323"/>
      <c r="G30" s="323">
        <f>SUM(G31:H32)</f>
        <v>0</v>
      </c>
      <c r="H30" s="323"/>
      <c r="I30" s="325">
        <f>SUM(E30:H30)</f>
        <v>0</v>
      </c>
      <c r="J30" s="325"/>
    </row>
    <row r="31" spans="1:13" s="15" customFormat="1" x14ac:dyDescent="0.25">
      <c r="B31" s="324" t="s">
        <v>76</v>
      </c>
      <c r="C31" s="324"/>
      <c r="D31" s="324"/>
      <c r="E31" s="322">
        <f>SUMIFS(T_externtj[Summa],T_externtj[Var uppstår kostnaden?],"Egna myndigheten",T_externtj[ÅR],Koppling!B3)</f>
        <v>0</v>
      </c>
      <c r="F31" s="322"/>
      <c r="G31" s="322">
        <f>SUMIFS(T_externtj[Summa],T_externtj[Var uppstår kostnaden?],"Egna myndigheten",T_externtj[ÅR],Koppling!B4)</f>
        <v>0</v>
      </c>
      <c r="H31" s="322"/>
      <c r="I31" s="322"/>
      <c r="J31" s="322"/>
    </row>
    <row r="32" spans="1:13" s="15" customFormat="1" x14ac:dyDescent="0.25">
      <c r="B32" s="324" t="s">
        <v>75</v>
      </c>
      <c r="C32" s="324"/>
      <c r="D32" s="324"/>
      <c r="E32" s="322">
        <f>SUMIFS(T_externtj[Summa],T_externtj[Var uppstår kostnaden?],"Samverkanspartner",T_externtj[ÅR],Koppling!B3)</f>
        <v>0</v>
      </c>
      <c r="F32" s="322"/>
      <c r="G32" s="322">
        <f>SUMIFS(T_externtj[Summa],T_externtj[Var uppstår kostnaden?],"Samverkanspartner",T_externtj[ÅR],Koppling!B4)</f>
        <v>0</v>
      </c>
      <c r="H32" s="322"/>
      <c r="I32" s="322"/>
      <c r="J32" s="322"/>
    </row>
    <row r="33" spans="1:11" s="18" customFormat="1" x14ac:dyDescent="0.25">
      <c r="B33" s="336" t="s">
        <v>80</v>
      </c>
      <c r="C33" s="336"/>
      <c r="D33" s="336"/>
      <c r="E33" s="323">
        <f>SUM(E34:F35)</f>
        <v>0</v>
      </c>
      <c r="F33" s="323"/>
      <c r="G33" s="323">
        <f>SUM(G34:H35)</f>
        <v>0</v>
      </c>
      <c r="H33" s="323"/>
      <c r="I33" s="325">
        <f>SUM(E33:H33)</f>
        <v>0</v>
      </c>
      <c r="J33" s="325"/>
    </row>
    <row r="34" spans="1:11" s="15" customFormat="1" x14ac:dyDescent="0.25">
      <c r="B34" s="324" t="s">
        <v>76</v>
      </c>
      <c r="C34" s="324"/>
      <c r="D34" s="324"/>
      <c r="E34" s="322">
        <f>SUMIFS(T_resalogi[Summa],T_resalogi[Var uppstår kostnaden?],"Egna myndigheten",T_resalogi[ÅR],Koppling!B3)</f>
        <v>0</v>
      </c>
      <c r="F34" s="322"/>
      <c r="G34" s="322">
        <f>SUMIFS(T_resalogi[Summa],T_resalogi[Var uppstår kostnaden?],"Egna myndigheten",T_resalogi[ÅR],Koppling!B4)</f>
        <v>0</v>
      </c>
      <c r="H34" s="322"/>
      <c r="I34" s="322"/>
      <c r="J34" s="322"/>
    </row>
    <row r="35" spans="1:11" s="15" customFormat="1" x14ac:dyDescent="0.25">
      <c r="B35" s="324" t="s">
        <v>75</v>
      </c>
      <c r="C35" s="324"/>
      <c r="D35" s="324"/>
      <c r="E35" s="322">
        <f>SUMIFS(T_resalogi[Summa],T_resalogi[Var uppstår kostnaden?],"Samverkanspartner",T_resalogi[ÅR],Koppling!B3)</f>
        <v>0</v>
      </c>
      <c r="F35" s="322"/>
      <c r="G35" s="322">
        <f>SUMIFS(T_resalogi[Summa],T_resalogi[Var uppstår kostnaden?],"Samverkanspartner",T_resalogi[ÅR],Koppling!B4)</f>
        <v>0</v>
      </c>
      <c r="H35" s="322"/>
      <c r="I35" s="322"/>
      <c r="J35" s="322"/>
    </row>
    <row r="36" spans="1:11" s="18" customFormat="1" x14ac:dyDescent="0.25">
      <c r="B36" s="336" t="s">
        <v>78</v>
      </c>
      <c r="C36" s="336"/>
      <c r="D36" s="336"/>
      <c r="E36" s="323">
        <f>SUM(E37:F38)</f>
        <v>0</v>
      </c>
      <c r="F36" s="323"/>
      <c r="G36" s="323">
        <f>SUM(G37:H38)</f>
        <v>0</v>
      </c>
      <c r="H36" s="323"/>
      <c r="I36" s="325">
        <f>SUM(E36:H36)</f>
        <v>0</v>
      </c>
      <c r="J36" s="325"/>
    </row>
    <row r="37" spans="1:11" s="15" customFormat="1" x14ac:dyDescent="0.25">
      <c r="B37" s="324" t="s">
        <v>76</v>
      </c>
      <c r="C37" s="324"/>
      <c r="D37" s="324"/>
      <c r="E37" s="322">
        <f>SUMIFS(T_inventarie[Summa],T_inventarie[Var uppstår kostnaden?],"Egna myndigheten",T_inventarie[ÅR],Koppling!B3)</f>
        <v>0</v>
      </c>
      <c r="F37" s="322"/>
      <c r="G37" s="322">
        <f>SUMIFS(T_inventarie[Summa],T_inventarie[Var uppstår kostnaden?],"Egna myndigheten",T_inventarie[ÅR],Koppling!B4)</f>
        <v>0</v>
      </c>
      <c r="H37" s="322"/>
      <c r="I37" s="322"/>
      <c r="J37" s="322"/>
    </row>
    <row r="38" spans="1:11" s="15" customFormat="1" x14ac:dyDescent="0.25">
      <c r="B38" s="324" t="s">
        <v>75</v>
      </c>
      <c r="C38" s="324"/>
      <c r="D38" s="324"/>
      <c r="E38" s="322">
        <f>SUMIFS(T_inventarie[Summa],T_inventarie[Var uppstår kostnaden?],"Samverkanspartner",T_inventarie[ÅR],Koppling!B3)</f>
        <v>0</v>
      </c>
      <c r="F38" s="322"/>
      <c r="G38" s="322">
        <f>SUMIFS(T_inventarie[Summa],T_inventarie[Var uppstår kostnaden?],"Samverkanspartner",T_inventarie[ÅR],Koppling!B4)</f>
        <v>0</v>
      </c>
      <c r="H38" s="322"/>
      <c r="I38" s="322"/>
      <c r="J38" s="322"/>
    </row>
    <row r="39" spans="1:11" s="18" customFormat="1" x14ac:dyDescent="0.25">
      <c r="B39" s="336" t="s">
        <v>79</v>
      </c>
      <c r="C39" s="336"/>
      <c r="D39" s="336"/>
      <c r="E39" s="323">
        <f>SUM(E40:F41)</f>
        <v>0</v>
      </c>
      <c r="F39" s="323"/>
      <c r="G39" s="323">
        <f>SUM(G40:H41)</f>
        <v>0</v>
      </c>
      <c r="H39" s="323"/>
      <c r="I39" s="325">
        <f>SUM(E39:H39)</f>
        <v>0</v>
      </c>
      <c r="J39" s="325"/>
    </row>
    <row r="40" spans="1:11" s="15" customFormat="1" x14ac:dyDescent="0.25">
      <c r="B40" s="324" t="s">
        <v>76</v>
      </c>
      <c r="C40" s="324"/>
      <c r="D40" s="324"/>
      <c r="E40" s="322">
        <f>SUMIFS(T_ovrigt[Summa],T_ovrigt[Var uppstår kostnaden?],"Egna myndigheten",T_ovrigt[ÅR],Koppling!B3)</f>
        <v>0</v>
      </c>
      <c r="F40" s="322"/>
      <c r="G40" s="322">
        <f>SUMIFS(T_ovrigt[Summa],T_ovrigt[Var uppstår kostnaden?],"Egna myndigheten",T_ovrigt[ÅR],Koppling!B4)</f>
        <v>0</v>
      </c>
      <c r="H40" s="322"/>
      <c r="I40" s="322"/>
      <c r="J40" s="322"/>
    </row>
    <row r="41" spans="1:11" s="15" customFormat="1" x14ac:dyDescent="0.25">
      <c r="B41" s="324" t="s">
        <v>75</v>
      </c>
      <c r="C41" s="324"/>
      <c r="D41" s="324"/>
      <c r="E41" s="322">
        <f>SUMIFS(T_ovrigt[Summa],T_ovrigt[Var uppstår kostnaden?],"Samverkanspartner",T_ovrigt[ÅR],Koppling!B3)</f>
        <v>0</v>
      </c>
      <c r="F41" s="322"/>
      <c r="G41" s="322">
        <f>SUMIFS(T_ovrigt[Summa],T_ovrigt[Var uppstår kostnaden?],"Samverkanspartner",T_ovrigt[ÅR],Koppling!B4)</f>
        <v>0</v>
      </c>
      <c r="H41" s="322"/>
      <c r="I41" s="322"/>
      <c r="J41" s="322"/>
    </row>
    <row r="42" spans="1:11" s="18" customFormat="1" hidden="1" x14ac:dyDescent="0.25">
      <c r="B42" s="336" t="s">
        <v>91</v>
      </c>
      <c r="C42" s="336"/>
      <c r="D42" s="336"/>
      <c r="E42" s="323">
        <f>SUMIF('Del 5, Budget'!$H$110:$H$116,2022,'Del 5, Budget'!$K$110:$K$116)</f>
        <v>0</v>
      </c>
      <c r="F42" s="323"/>
      <c r="G42" s="323">
        <f>SUMIF('Del 5, Budget'!$H$110:$H$116,2023,'Del 5, Budget'!$K$110:$K$116)</f>
        <v>0</v>
      </c>
      <c r="H42" s="323"/>
      <c r="I42" s="325">
        <f>SUM(E42:H42)</f>
        <v>0</v>
      </c>
      <c r="J42" s="325"/>
    </row>
    <row r="43" spans="1:11" s="15" customFormat="1" x14ac:dyDescent="0.25">
      <c r="B43" s="136" t="s">
        <v>60</v>
      </c>
      <c r="C43" s="136"/>
      <c r="D43" s="136"/>
      <c r="E43" s="325">
        <f>E27+E30+E33+E36+E39+E42</f>
        <v>0</v>
      </c>
      <c r="F43" s="325"/>
      <c r="G43" s="325">
        <f>G27+G30+G33+G36+G39+G42</f>
        <v>0</v>
      </c>
      <c r="H43" s="325"/>
      <c r="I43" s="325">
        <f>I27+I30+I33+I36+I39+I42</f>
        <v>0</v>
      </c>
      <c r="J43" s="325"/>
    </row>
    <row r="44" spans="1:11" s="15" customFormat="1" x14ac:dyDescent="0.25"/>
    <row r="45" spans="1:11" s="15" customFormat="1" x14ac:dyDescent="0.25">
      <c r="B45" s="316" t="s">
        <v>184</v>
      </c>
      <c r="C45" s="317"/>
      <c r="D45" s="317"/>
      <c r="E45" s="317"/>
      <c r="F45" s="317"/>
      <c r="G45" s="317"/>
      <c r="H45" s="317"/>
      <c r="I45" s="317"/>
      <c r="J45" s="318"/>
    </row>
    <row r="46" spans="1:11" s="15" customFormat="1" x14ac:dyDescent="0.25">
      <c r="B46" s="319"/>
      <c r="C46" s="320"/>
      <c r="D46" s="320"/>
      <c r="E46" s="320"/>
      <c r="F46" s="320"/>
      <c r="G46" s="320"/>
      <c r="H46" s="320"/>
      <c r="I46" s="320"/>
      <c r="J46" s="321"/>
    </row>
    <row r="47" spans="1:11" s="15" customFormat="1" x14ac:dyDescent="0.25"/>
    <row r="48" spans="1:11" ht="15.75" x14ac:dyDescent="0.25">
      <c r="A48" s="15"/>
      <c r="B48" s="14" t="s">
        <v>181</v>
      </c>
      <c r="C48" s="18"/>
      <c r="D48" s="15"/>
      <c r="E48" s="15"/>
      <c r="F48" s="15"/>
      <c r="G48" s="15"/>
      <c r="H48" s="15"/>
      <c r="I48" s="15"/>
      <c r="J48" s="15"/>
      <c r="K48" s="15"/>
    </row>
    <row r="49" spans="1:14" x14ac:dyDescent="0.25">
      <c r="A49" s="15"/>
      <c r="B49" s="15"/>
      <c r="C49" s="15"/>
      <c r="D49" s="15"/>
      <c r="E49" s="15"/>
      <c r="F49" s="15"/>
      <c r="G49" s="15"/>
      <c r="H49" s="15"/>
      <c r="I49" s="15"/>
      <c r="J49" s="15"/>
      <c r="K49" s="15"/>
    </row>
    <row r="50" spans="1:14" x14ac:dyDescent="0.25">
      <c r="A50" s="15"/>
      <c r="B50" s="313" t="s">
        <v>183</v>
      </c>
      <c r="C50" s="314"/>
      <c r="D50" s="314"/>
      <c r="E50" s="314"/>
      <c r="F50" s="314"/>
      <c r="G50" s="314"/>
      <c r="H50" s="314"/>
      <c r="I50" s="314"/>
      <c r="J50" s="315"/>
      <c r="K50" s="15"/>
    </row>
    <row r="51" spans="1:14" s="15" customFormat="1" x14ac:dyDescent="0.25">
      <c r="B51" s="19"/>
      <c r="C51" s="19"/>
      <c r="D51" s="19"/>
      <c r="F51" s="19"/>
      <c r="G51" s="19"/>
      <c r="H51" s="19"/>
      <c r="I51" s="19"/>
      <c r="J51" s="19"/>
    </row>
    <row r="52" spans="1:14" s="15" customFormat="1" ht="17.25" x14ac:dyDescent="0.3">
      <c r="B52" s="72" t="s">
        <v>94</v>
      </c>
      <c r="C52" s="18"/>
    </row>
    <row r="53" spans="1:14" s="20" customFormat="1" ht="45" x14ac:dyDescent="0.25">
      <c r="B53" s="150" t="s">
        <v>84</v>
      </c>
      <c r="C53" s="151" t="s">
        <v>43</v>
      </c>
      <c r="D53" s="152" t="s">
        <v>44</v>
      </c>
      <c r="E53" s="153" t="s">
        <v>69</v>
      </c>
      <c r="F53" s="154" t="s">
        <v>58</v>
      </c>
      <c r="G53" s="155" t="s">
        <v>59</v>
      </c>
      <c r="H53" s="156" t="s">
        <v>87</v>
      </c>
      <c r="I53" s="157" t="s">
        <v>70</v>
      </c>
      <c r="J53" s="158" t="s">
        <v>47</v>
      </c>
    </row>
    <row r="54" spans="1:14" s="15" customFormat="1" x14ac:dyDescent="0.25">
      <c r="B54" s="73" t="s">
        <v>76</v>
      </c>
      <c r="C54" s="21"/>
      <c r="D54" s="22" t="s">
        <v>45</v>
      </c>
      <c r="E54" s="23">
        <v>0</v>
      </c>
      <c r="F54" s="24"/>
      <c r="G54" s="24"/>
      <c r="H54" s="143">
        <f>E54*(1+F54)*G54</f>
        <v>0</v>
      </c>
      <c r="I54" s="29"/>
      <c r="J54" s="144">
        <f t="shared" ref="J54:J63" si="0">ROUND(H54*I54,0)</f>
        <v>0</v>
      </c>
      <c r="N54" s="91"/>
    </row>
    <row r="55" spans="1:14" s="15" customFormat="1" x14ac:dyDescent="0.25">
      <c r="B55" s="73" t="s">
        <v>76</v>
      </c>
      <c r="C55" s="83"/>
      <c r="D55" s="22" t="s">
        <v>45</v>
      </c>
      <c r="E55" s="23">
        <v>0</v>
      </c>
      <c r="F55" s="24"/>
      <c r="G55" s="24"/>
      <c r="H55" s="143">
        <f t="shared" ref="H55:H63" si="1">E55*(1+F55)*G55</f>
        <v>0</v>
      </c>
      <c r="I55" s="29"/>
      <c r="J55" s="144">
        <f t="shared" si="0"/>
        <v>0</v>
      </c>
    </row>
    <row r="56" spans="1:14" s="15" customFormat="1" x14ac:dyDescent="0.25">
      <c r="B56" s="73" t="s">
        <v>76</v>
      </c>
      <c r="C56" s="83"/>
      <c r="D56" s="22" t="s">
        <v>45</v>
      </c>
      <c r="E56" s="23">
        <v>0</v>
      </c>
      <c r="F56" s="24"/>
      <c r="G56" s="24"/>
      <c r="H56" s="143">
        <f t="shared" si="1"/>
        <v>0</v>
      </c>
      <c r="I56" s="29"/>
      <c r="J56" s="144">
        <f t="shared" si="0"/>
        <v>0</v>
      </c>
    </row>
    <row r="57" spans="1:14" s="15" customFormat="1" x14ac:dyDescent="0.25">
      <c r="B57" s="73" t="s">
        <v>76</v>
      </c>
      <c r="C57" s="83"/>
      <c r="D57" s="22" t="s">
        <v>45</v>
      </c>
      <c r="E57" s="23">
        <v>0</v>
      </c>
      <c r="F57" s="24"/>
      <c r="G57" s="24"/>
      <c r="H57" s="143">
        <f t="shared" si="1"/>
        <v>0</v>
      </c>
      <c r="I57" s="29"/>
      <c r="J57" s="144">
        <f t="shared" si="0"/>
        <v>0</v>
      </c>
    </row>
    <row r="58" spans="1:14" s="15" customFormat="1" x14ac:dyDescent="0.25">
      <c r="B58" s="73" t="s">
        <v>76</v>
      </c>
      <c r="C58" s="83"/>
      <c r="D58" s="22" t="s">
        <v>45</v>
      </c>
      <c r="E58" s="23">
        <v>0</v>
      </c>
      <c r="F58" s="24"/>
      <c r="G58" s="24"/>
      <c r="H58" s="143">
        <f t="shared" si="1"/>
        <v>0</v>
      </c>
      <c r="I58" s="29"/>
      <c r="J58" s="144">
        <f t="shared" si="0"/>
        <v>0</v>
      </c>
    </row>
    <row r="59" spans="1:14" s="15" customFormat="1" x14ac:dyDescent="0.25">
      <c r="B59" s="73" t="s">
        <v>76</v>
      </c>
      <c r="C59" s="83"/>
      <c r="D59" s="22" t="s">
        <v>45</v>
      </c>
      <c r="E59" s="23">
        <v>0</v>
      </c>
      <c r="F59" s="24"/>
      <c r="G59" s="24"/>
      <c r="H59" s="143">
        <f t="shared" si="1"/>
        <v>0</v>
      </c>
      <c r="I59" s="29"/>
      <c r="J59" s="144">
        <f t="shared" si="0"/>
        <v>0</v>
      </c>
    </row>
    <row r="60" spans="1:14" s="15" customFormat="1" x14ac:dyDescent="0.25">
      <c r="B60" s="73" t="s">
        <v>76</v>
      </c>
      <c r="C60" s="83"/>
      <c r="D60" s="22" t="s">
        <v>45</v>
      </c>
      <c r="E60" s="23">
        <v>0</v>
      </c>
      <c r="F60" s="24"/>
      <c r="G60" s="24"/>
      <c r="H60" s="143">
        <f t="shared" si="1"/>
        <v>0</v>
      </c>
      <c r="I60" s="29"/>
      <c r="J60" s="144">
        <f t="shared" si="0"/>
        <v>0</v>
      </c>
    </row>
    <row r="61" spans="1:14" s="15" customFormat="1" x14ac:dyDescent="0.25">
      <c r="B61" s="73" t="s">
        <v>76</v>
      </c>
      <c r="C61" s="83"/>
      <c r="D61" s="22" t="s">
        <v>45</v>
      </c>
      <c r="E61" s="23">
        <v>0</v>
      </c>
      <c r="F61" s="24"/>
      <c r="G61" s="24"/>
      <c r="H61" s="143">
        <f t="shared" si="1"/>
        <v>0</v>
      </c>
      <c r="I61" s="29"/>
      <c r="J61" s="144">
        <f t="shared" si="0"/>
        <v>0</v>
      </c>
    </row>
    <row r="62" spans="1:14" s="15" customFormat="1" x14ac:dyDescent="0.25">
      <c r="B62" s="73" t="s">
        <v>76</v>
      </c>
      <c r="C62" s="83"/>
      <c r="D62" s="22" t="s">
        <v>45</v>
      </c>
      <c r="E62" s="23">
        <v>0</v>
      </c>
      <c r="F62" s="24"/>
      <c r="G62" s="24"/>
      <c r="H62" s="143">
        <f t="shared" si="1"/>
        <v>0</v>
      </c>
      <c r="I62" s="29"/>
      <c r="J62" s="144">
        <f t="shared" si="0"/>
        <v>0</v>
      </c>
    </row>
    <row r="63" spans="1:14" s="15" customFormat="1" x14ac:dyDescent="0.25">
      <c r="B63" s="73" t="s">
        <v>76</v>
      </c>
      <c r="C63" s="83"/>
      <c r="D63" s="22" t="s">
        <v>45</v>
      </c>
      <c r="E63" s="23">
        <v>0</v>
      </c>
      <c r="F63" s="24"/>
      <c r="G63" s="24"/>
      <c r="H63" s="143">
        <f t="shared" si="1"/>
        <v>0</v>
      </c>
      <c r="I63" s="29"/>
      <c r="J63" s="144">
        <f t="shared" si="0"/>
        <v>0</v>
      </c>
    </row>
    <row r="64" spans="1:14" s="15" customFormat="1" x14ac:dyDescent="0.25">
      <c r="B64" s="137" t="s">
        <v>47</v>
      </c>
      <c r="C64" s="138"/>
      <c r="D64" s="139"/>
      <c r="E64" s="140"/>
      <c r="F64" s="140"/>
      <c r="G64" s="140"/>
      <c r="H64" s="141"/>
      <c r="I64" s="141"/>
      <c r="J64" s="142">
        <f>SUBTOTAL(109,T_lönekostnad[Summa])</f>
        <v>0</v>
      </c>
    </row>
    <row r="65" spans="2:11" s="15" customFormat="1" x14ac:dyDescent="0.25">
      <c r="D65" s="25"/>
      <c r="E65" s="26"/>
      <c r="F65" s="26"/>
      <c r="G65" s="26"/>
      <c r="H65" s="26"/>
      <c r="I65" s="26"/>
      <c r="J65" s="26"/>
    </row>
    <row r="66" spans="2:11" s="15" customFormat="1" ht="15.75" x14ac:dyDescent="0.25">
      <c r="B66" s="14" t="s">
        <v>81</v>
      </c>
      <c r="C66" s="18"/>
      <c r="D66" s="27"/>
    </row>
    <row r="67" spans="2:11" s="15" customFormat="1" ht="30" x14ac:dyDescent="0.25">
      <c r="B67" s="150" t="s">
        <v>84</v>
      </c>
      <c r="C67" s="159" t="s">
        <v>57</v>
      </c>
      <c r="D67" s="152" t="s">
        <v>44</v>
      </c>
      <c r="E67" s="153" t="s">
        <v>64</v>
      </c>
      <c r="F67" s="160" t="s">
        <v>46</v>
      </c>
      <c r="G67" s="161" t="s">
        <v>47</v>
      </c>
      <c r="H67" s="20"/>
      <c r="I67" s="20"/>
      <c r="J67" s="20"/>
      <c r="K67" s="20"/>
    </row>
    <row r="68" spans="2:11" s="20" customFormat="1" x14ac:dyDescent="0.25">
      <c r="B68" s="73" t="s">
        <v>76</v>
      </c>
      <c r="C68" s="21"/>
      <c r="D68" s="22" t="s">
        <v>45</v>
      </c>
      <c r="E68" s="28">
        <v>0</v>
      </c>
      <c r="F68" s="29"/>
      <c r="G68" s="144">
        <f t="shared" ref="G68:G73" si="2">ROUND(E68*F68,0)</f>
        <v>0</v>
      </c>
      <c r="H68" s="15"/>
      <c r="I68" s="15"/>
      <c r="J68" s="15"/>
      <c r="K68" s="15"/>
    </row>
    <row r="69" spans="2:11" s="15" customFormat="1" x14ac:dyDescent="0.25">
      <c r="B69" s="73" t="s">
        <v>76</v>
      </c>
      <c r="C69" s="21"/>
      <c r="D69" s="22" t="s">
        <v>45</v>
      </c>
      <c r="E69" s="28">
        <v>0</v>
      </c>
      <c r="F69" s="29"/>
      <c r="G69" s="144">
        <f t="shared" si="2"/>
        <v>0</v>
      </c>
    </row>
    <row r="70" spans="2:11" s="15" customFormat="1" x14ac:dyDescent="0.25">
      <c r="B70" s="73" t="s">
        <v>76</v>
      </c>
      <c r="C70" s="21"/>
      <c r="D70" s="22" t="s">
        <v>45</v>
      </c>
      <c r="E70" s="28">
        <v>0</v>
      </c>
      <c r="F70" s="29"/>
      <c r="G70" s="144">
        <f t="shared" si="2"/>
        <v>0</v>
      </c>
    </row>
    <row r="71" spans="2:11" s="15" customFormat="1" x14ac:dyDescent="0.25">
      <c r="B71" s="73" t="s">
        <v>76</v>
      </c>
      <c r="C71" s="21"/>
      <c r="D71" s="22" t="s">
        <v>45</v>
      </c>
      <c r="E71" s="28">
        <v>0</v>
      </c>
      <c r="F71" s="29"/>
      <c r="G71" s="144">
        <f t="shared" si="2"/>
        <v>0</v>
      </c>
    </row>
    <row r="72" spans="2:11" s="15" customFormat="1" x14ac:dyDescent="0.25">
      <c r="B72" s="73" t="s">
        <v>76</v>
      </c>
      <c r="C72" s="21"/>
      <c r="D72" s="22" t="s">
        <v>45</v>
      </c>
      <c r="E72" s="28">
        <v>0</v>
      </c>
      <c r="F72" s="29"/>
      <c r="G72" s="144">
        <f t="shared" si="2"/>
        <v>0</v>
      </c>
    </row>
    <row r="73" spans="2:11" s="15" customFormat="1" x14ac:dyDescent="0.25">
      <c r="B73" s="73" t="s">
        <v>76</v>
      </c>
      <c r="C73" s="21"/>
      <c r="D73" s="22" t="s">
        <v>45</v>
      </c>
      <c r="E73" s="28">
        <v>0</v>
      </c>
      <c r="F73" s="29"/>
      <c r="G73" s="144">
        <f t="shared" si="2"/>
        <v>0</v>
      </c>
    </row>
    <row r="74" spans="2:11" s="15" customFormat="1" x14ac:dyDescent="0.25">
      <c r="B74" s="145" t="s">
        <v>47</v>
      </c>
      <c r="C74" s="138"/>
      <c r="D74" s="139"/>
      <c r="E74" s="146"/>
      <c r="F74" s="138"/>
      <c r="G74" s="142">
        <f>SUBTOTAL(109,T_externtj[Summa])</f>
        <v>0</v>
      </c>
      <c r="H74" s="31"/>
      <c r="I74" s="31"/>
      <c r="J74" s="31"/>
    </row>
    <row r="75" spans="2:11" s="15" customFormat="1" x14ac:dyDescent="0.25">
      <c r="B75" s="10"/>
      <c r="D75" s="30"/>
      <c r="E75" s="31"/>
      <c r="F75" s="31"/>
      <c r="G75" s="32"/>
    </row>
    <row r="76" spans="2:11" s="15" customFormat="1" ht="15.75" x14ac:dyDescent="0.25">
      <c r="B76" s="14" t="s">
        <v>82</v>
      </c>
      <c r="C76" s="18"/>
      <c r="D76" s="27"/>
      <c r="G76" s="34"/>
      <c r="H76" s="20"/>
      <c r="I76" s="20"/>
      <c r="J76" s="20"/>
      <c r="K76" s="20"/>
    </row>
    <row r="77" spans="2:11" s="20" customFormat="1" ht="30" x14ac:dyDescent="0.25">
      <c r="B77" s="150" t="s">
        <v>84</v>
      </c>
      <c r="C77" s="159" t="s">
        <v>56</v>
      </c>
      <c r="D77" s="152" t="s">
        <v>44</v>
      </c>
      <c r="E77" s="153" t="s">
        <v>55</v>
      </c>
      <c r="F77" s="160" t="s">
        <v>54</v>
      </c>
      <c r="G77" s="161" t="s">
        <v>47</v>
      </c>
      <c r="H77" s="15"/>
      <c r="I77" s="15"/>
      <c r="J77" s="15"/>
      <c r="K77" s="15"/>
    </row>
    <row r="78" spans="2:11" s="15" customFormat="1" x14ac:dyDescent="0.25">
      <c r="B78" s="73" t="s">
        <v>76</v>
      </c>
      <c r="C78" s="122"/>
      <c r="D78" s="22" t="s">
        <v>45</v>
      </c>
      <c r="E78" s="28">
        <v>0</v>
      </c>
      <c r="F78" s="29"/>
      <c r="G78" s="144">
        <f t="shared" ref="G78:G83" si="3">ROUND(E78*F78,0)</f>
        <v>0</v>
      </c>
    </row>
    <row r="79" spans="2:11" s="15" customFormat="1" x14ac:dyDescent="0.25">
      <c r="B79" s="73" t="s">
        <v>76</v>
      </c>
      <c r="C79" s="122"/>
      <c r="D79" s="22" t="s">
        <v>45</v>
      </c>
      <c r="E79" s="28">
        <v>0</v>
      </c>
      <c r="F79" s="29"/>
      <c r="G79" s="144">
        <f t="shared" si="3"/>
        <v>0</v>
      </c>
    </row>
    <row r="80" spans="2:11" s="15" customFormat="1" x14ac:dyDescent="0.25">
      <c r="B80" s="73" t="s">
        <v>76</v>
      </c>
      <c r="C80" s="122"/>
      <c r="D80" s="22" t="s">
        <v>45</v>
      </c>
      <c r="E80" s="28">
        <v>0</v>
      </c>
      <c r="F80" s="29"/>
      <c r="G80" s="144">
        <f t="shared" si="3"/>
        <v>0</v>
      </c>
    </row>
    <row r="81" spans="2:11" s="15" customFormat="1" x14ac:dyDescent="0.25">
      <c r="B81" s="73" t="s">
        <v>76</v>
      </c>
      <c r="C81" s="122"/>
      <c r="D81" s="22" t="s">
        <v>45</v>
      </c>
      <c r="E81" s="28">
        <v>0</v>
      </c>
      <c r="F81" s="29"/>
      <c r="G81" s="144">
        <f t="shared" si="3"/>
        <v>0</v>
      </c>
    </row>
    <row r="82" spans="2:11" s="15" customFormat="1" x14ac:dyDescent="0.25">
      <c r="B82" s="73" t="s">
        <v>76</v>
      </c>
      <c r="C82" s="122"/>
      <c r="D82" s="22" t="s">
        <v>45</v>
      </c>
      <c r="E82" s="28">
        <v>0</v>
      </c>
      <c r="F82" s="29"/>
      <c r="G82" s="144">
        <f t="shared" si="3"/>
        <v>0</v>
      </c>
    </row>
    <row r="83" spans="2:11" s="15" customFormat="1" x14ac:dyDescent="0.25">
      <c r="B83" s="73" t="s">
        <v>76</v>
      </c>
      <c r="C83" s="122"/>
      <c r="D83" s="22" t="s">
        <v>45</v>
      </c>
      <c r="E83" s="28">
        <v>0</v>
      </c>
      <c r="F83" s="29"/>
      <c r="G83" s="144">
        <f t="shared" si="3"/>
        <v>0</v>
      </c>
      <c r="H83" s="31"/>
      <c r="I83" s="31"/>
      <c r="J83" s="31"/>
    </row>
    <row r="84" spans="2:11" s="15" customFormat="1" x14ac:dyDescent="0.25">
      <c r="B84" s="145" t="s">
        <v>47</v>
      </c>
      <c r="C84" s="138"/>
      <c r="D84" s="139"/>
      <c r="E84" s="146"/>
      <c r="F84" s="138"/>
      <c r="G84" s="142">
        <f>SUBTOTAL(109,T_resalogi[Summa])</f>
        <v>0</v>
      </c>
    </row>
    <row r="85" spans="2:11" s="15" customFormat="1" x14ac:dyDescent="0.25">
      <c r="B85" s="10"/>
      <c r="D85" s="30"/>
      <c r="E85" s="31"/>
      <c r="F85" s="31"/>
      <c r="G85" s="32"/>
      <c r="H85" s="20"/>
      <c r="I85" s="20"/>
      <c r="J85" s="20"/>
      <c r="K85" s="20"/>
    </row>
    <row r="86" spans="2:11" s="20" customFormat="1" ht="15.75" x14ac:dyDescent="0.25">
      <c r="B86" s="14" t="s">
        <v>211</v>
      </c>
      <c r="C86" s="18"/>
      <c r="D86" s="27"/>
      <c r="E86" s="15"/>
      <c r="F86" s="15"/>
      <c r="G86" s="34"/>
      <c r="H86" s="15"/>
      <c r="I86" s="15"/>
      <c r="J86" s="15"/>
      <c r="K86" s="15"/>
    </row>
    <row r="87" spans="2:11" s="15" customFormat="1" ht="30" x14ac:dyDescent="0.25">
      <c r="B87" s="150" t="s">
        <v>84</v>
      </c>
      <c r="C87" s="159" t="s">
        <v>85</v>
      </c>
      <c r="D87" s="152" t="s">
        <v>44</v>
      </c>
      <c r="E87" s="162" t="s">
        <v>61</v>
      </c>
      <c r="F87" s="163" t="s">
        <v>62</v>
      </c>
      <c r="G87" s="164" t="s">
        <v>47</v>
      </c>
    </row>
    <row r="88" spans="2:11" s="15" customFormat="1" x14ac:dyDescent="0.25">
      <c r="B88" s="73" t="s">
        <v>76</v>
      </c>
      <c r="C88" s="29"/>
      <c r="D88" s="22" t="s">
        <v>45</v>
      </c>
      <c r="E88" s="28">
        <v>0</v>
      </c>
      <c r="F88" s="35"/>
      <c r="G88" s="144">
        <f>ROUND(E88*F88,0)</f>
        <v>0</v>
      </c>
    </row>
    <row r="89" spans="2:11" s="15" customFormat="1" x14ac:dyDescent="0.25">
      <c r="B89" s="73" t="s">
        <v>76</v>
      </c>
      <c r="C89" s="29"/>
      <c r="D89" s="22" t="s">
        <v>45</v>
      </c>
      <c r="E89" s="28">
        <v>0</v>
      </c>
      <c r="F89" s="35"/>
      <c r="G89" s="144">
        <f>ROUND(E89*F89,0)</f>
        <v>0</v>
      </c>
    </row>
    <row r="90" spans="2:11" s="15" customFormat="1" x14ac:dyDescent="0.25">
      <c r="B90" s="73" t="s">
        <v>76</v>
      </c>
      <c r="C90" s="29"/>
      <c r="D90" s="22" t="s">
        <v>45</v>
      </c>
      <c r="E90" s="28">
        <v>0</v>
      </c>
      <c r="F90" s="35"/>
      <c r="G90" s="144">
        <f>ROUND(E90*F90,0)</f>
        <v>0</v>
      </c>
      <c r="H90" s="31"/>
      <c r="I90" s="31"/>
      <c r="J90" s="31"/>
    </row>
    <row r="91" spans="2:11" s="15" customFormat="1" x14ac:dyDescent="0.25">
      <c r="B91" s="73" t="s">
        <v>76</v>
      </c>
      <c r="C91" s="29"/>
      <c r="D91" s="22" t="s">
        <v>45</v>
      </c>
      <c r="E91" s="28">
        <v>0</v>
      </c>
      <c r="F91" s="35"/>
      <c r="G91" s="144">
        <f>ROUND(E91*F91,0)</f>
        <v>0</v>
      </c>
    </row>
    <row r="92" spans="2:11" s="15" customFormat="1" x14ac:dyDescent="0.25">
      <c r="B92" s="165" t="s">
        <v>47</v>
      </c>
      <c r="C92" s="148"/>
      <c r="D92" s="139"/>
      <c r="E92" s="149"/>
      <c r="F92" s="148"/>
      <c r="G92" s="147">
        <f>SUBTOTAL(109,T_inventarie[Summa])</f>
        <v>0</v>
      </c>
      <c r="H92" s="20"/>
      <c r="I92" s="20"/>
      <c r="J92" s="20"/>
      <c r="K92" s="20"/>
    </row>
    <row r="93" spans="2:11" s="20" customFormat="1" x14ac:dyDescent="0.25">
      <c r="B93" s="15"/>
      <c r="C93" s="15"/>
      <c r="D93" s="30"/>
      <c r="E93" s="31"/>
      <c r="F93" s="31"/>
      <c r="G93" s="32"/>
      <c r="H93" s="15"/>
      <c r="I93" s="15"/>
      <c r="J93" s="15"/>
      <c r="K93" s="15"/>
    </row>
    <row r="94" spans="2:11" s="15" customFormat="1" ht="15.75" x14ac:dyDescent="0.25">
      <c r="B94" s="14" t="s">
        <v>83</v>
      </c>
      <c r="C94" s="18"/>
      <c r="D94" s="27"/>
      <c r="G94" s="34"/>
    </row>
    <row r="95" spans="2:11" s="15" customFormat="1" ht="30" x14ac:dyDescent="0.25">
      <c r="B95" s="150" t="s">
        <v>84</v>
      </c>
      <c r="C95" s="159" t="s">
        <v>63</v>
      </c>
      <c r="D95" s="152" t="s">
        <v>44</v>
      </c>
      <c r="E95" s="153" t="s">
        <v>64</v>
      </c>
      <c r="F95" s="160" t="s">
        <v>46</v>
      </c>
      <c r="G95" s="161" t="s">
        <v>47</v>
      </c>
    </row>
    <row r="96" spans="2:11" s="15" customFormat="1" x14ac:dyDescent="0.25">
      <c r="B96" s="73" t="s">
        <v>76</v>
      </c>
      <c r="C96" s="122"/>
      <c r="D96" s="22" t="s">
        <v>45</v>
      </c>
      <c r="E96" s="28">
        <v>0</v>
      </c>
      <c r="F96" s="29"/>
      <c r="G96" s="144">
        <f t="shared" ref="G96:G101" si="4">ROUND(E96*F96,0)</f>
        <v>0</v>
      </c>
    </row>
    <row r="97" spans="2:11" s="15" customFormat="1" x14ac:dyDescent="0.25">
      <c r="B97" s="73" t="s">
        <v>76</v>
      </c>
      <c r="C97" s="122"/>
      <c r="D97" s="22" t="s">
        <v>45</v>
      </c>
      <c r="E97" s="28">
        <v>0</v>
      </c>
      <c r="F97" s="29"/>
      <c r="G97" s="144">
        <f t="shared" si="4"/>
        <v>0</v>
      </c>
    </row>
    <row r="98" spans="2:11" s="15" customFormat="1" x14ac:dyDescent="0.25">
      <c r="B98" s="73" t="s">
        <v>76</v>
      </c>
      <c r="C98" s="122"/>
      <c r="D98" s="22" t="s">
        <v>45</v>
      </c>
      <c r="E98" s="28">
        <v>0</v>
      </c>
      <c r="F98" s="29"/>
      <c r="G98" s="144">
        <f>ROUND(E98*F98,0)</f>
        <v>0</v>
      </c>
    </row>
    <row r="99" spans="2:11" s="15" customFormat="1" x14ac:dyDescent="0.25">
      <c r="B99" s="73" t="s">
        <v>76</v>
      </c>
      <c r="C99" s="122"/>
      <c r="D99" s="22" t="s">
        <v>45</v>
      </c>
      <c r="E99" s="28">
        <v>0</v>
      </c>
      <c r="F99" s="29"/>
      <c r="G99" s="144">
        <f t="shared" si="4"/>
        <v>0</v>
      </c>
    </row>
    <row r="100" spans="2:11" s="15" customFormat="1" x14ac:dyDescent="0.25">
      <c r="B100" s="73" t="s">
        <v>76</v>
      </c>
      <c r="C100" s="122"/>
      <c r="D100" s="22" t="s">
        <v>45</v>
      </c>
      <c r="E100" s="28">
        <v>0</v>
      </c>
      <c r="F100" s="29"/>
      <c r="G100" s="144">
        <f t="shared" si="4"/>
        <v>0</v>
      </c>
    </row>
    <row r="101" spans="2:11" s="15" customFormat="1" x14ac:dyDescent="0.25">
      <c r="B101" s="73" t="s">
        <v>76</v>
      </c>
      <c r="C101" s="122"/>
      <c r="D101" s="22" t="s">
        <v>45</v>
      </c>
      <c r="E101" s="28">
        <v>0</v>
      </c>
      <c r="F101" s="29"/>
      <c r="G101" s="144">
        <f t="shared" si="4"/>
        <v>0</v>
      </c>
      <c r="H101" s="17"/>
      <c r="I101" s="17"/>
      <c r="J101" s="17"/>
      <c r="K101" s="17"/>
    </row>
    <row r="102" spans="2:11" x14ac:dyDescent="0.25">
      <c r="B102" s="137" t="s">
        <v>47</v>
      </c>
      <c r="C102" s="138"/>
      <c r="D102" s="139"/>
      <c r="E102" s="146"/>
      <c r="F102" s="138"/>
      <c r="G102" s="142">
        <f>SUBTOTAL(109,T_ovrigt[Summa])</f>
        <v>0</v>
      </c>
    </row>
    <row r="103" spans="2:11" x14ac:dyDescent="0.25">
      <c r="B103" s="15"/>
      <c r="C103" s="15"/>
      <c r="D103" s="15"/>
      <c r="E103" s="15"/>
      <c r="F103" s="15"/>
      <c r="G103" s="15"/>
    </row>
    <row r="104" spans="2:11" ht="15.75" hidden="1" x14ac:dyDescent="0.25">
      <c r="B104" s="14" t="s">
        <v>212</v>
      </c>
      <c r="C104" s="18"/>
      <c r="D104" s="27"/>
      <c r="E104" s="15"/>
      <c r="F104" s="15"/>
      <c r="G104" s="34"/>
    </row>
    <row r="105" spans="2:11" ht="9.75" hidden="1" customHeight="1" x14ac:dyDescent="0.25">
      <c r="B105" s="15"/>
      <c r="C105" s="15"/>
      <c r="D105" s="15"/>
      <c r="E105" s="15"/>
      <c r="F105" s="15"/>
      <c r="G105" s="15"/>
    </row>
    <row r="106" spans="2:11" ht="15" hidden="1" customHeight="1" x14ac:dyDescent="0.25">
      <c r="B106" s="351" t="s">
        <v>125</v>
      </c>
      <c r="C106" s="352"/>
      <c r="D106" s="352"/>
      <c r="E106" s="352"/>
      <c r="F106" s="352"/>
      <c r="G106" s="352"/>
      <c r="H106" s="352"/>
      <c r="I106" s="355" t="s">
        <v>160</v>
      </c>
      <c r="J106" s="355"/>
      <c r="K106" s="356"/>
    </row>
    <row r="107" spans="2:11" hidden="1" x14ac:dyDescent="0.25">
      <c r="B107" s="353"/>
      <c r="C107" s="354"/>
      <c r="D107" s="354"/>
      <c r="E107" s="354"/>
      <c r="F107" s="354"/>
      <c r="G107" s="354"/>
      <c r="H107" s="354"/>
      <c r="I107" s="357"/>
      <c r="J107" s="357"/>
      <c r="K107" s="358"/>
    </row>
    <row r="108" spans="2:11" ht="9.75" hidden="1" customHeight="1" x14ac:dyDescent="0.25">
      <c r="B108" s="15"/>
      <c r="C108" s="15"/>
      <c r="D108" s="15"/>
      <c r="E108" s="15"/>
      <c r="F108" s="15"/>
      <c r="G108" s="15"/>
    </row>
    <row r="109" spans="2:11" ht="30" hidden="1" customHeight="1" x14ac:dyDescent="0.25">
      <c r="B109" s="171" t="s">
        <v>90</v>
      </c>
      <c r="C109" s="331" t="s">
        <v>93</v>
      </c>
      <c r="D109" s="332"/>
      <c r="E109" s="332"/>
      <c r="F109" s="332"/>
      <c r="G109" s="333"/>
      <c r="H109" s="172" t="s">
        <v>44</v>
      </c>
      <c r="I109" s="173" t="s">
        <v>64</v>
      </c>
      <c r="J109" s="172" t="s">
        <v>46</v>
      </c>
      <c r="K109" s="174" t="s">
        <v>47</v>
      </c>
    </row>
    <row r="110" spans="2:11" hidden="1" x14ac:dyDescent="0.25">
      <c r="B110" s="88" t="s">
        <v>92</v>
      </c>
      <c r="C110" s="326"/>
      <c r="D110" s="327"/>
      <c r="E110" s="327"/>
      <c r="F110" s="327"/>
      <c r="G110" s="330"/>
      <c r="H110" s="121" t="s">
        <v>45</v>
      </c>
      <c r="I110" s="78">
        <v>0</v>
      </c>
      <c r="J110" s="79"/>
      <c r="K110" s="166">
        <f>ROUND(I110*J110,0)</f>
        <v>0</v>
      </c>
    </row>
    <row r="111" spans="2:11" hidden="1" x14ac:dyDescent="0.25">
      <c r="B111" s="88" t="s">
        <v>92</v>
      </c>
      <c r="C111" s="326"/>
      <c r="D111" s="327"/>
      <c r="E111" s="327"/>
      <c r="F111" s="327"/>
      <c r="G111" s="330"/>
      <c r="H111" s="121" t="s">
        <v>45</v>
      </c>
      <c r="I111" s="78">
        <v>0</v>
      </c>
      <c r="J111" s="79"/>
      <c r="K111" s="166">
        <f t="shared" ref="K111:K115" si="5">ROUND(I111*J111,0)</f>
        <v>0</v>
      </c>
    </row>
    <row r="112" spans="2:11" hidden="1" x14ac:dyDescent="0.25">
      <c r="B112" s="88" t="s">
        <v>92</v>
      </c>
      <c r="C112" s="326"/>
      <c r="D112" s="327"/>
      <c r="E112" s="327"/>
      <c r="F112" s="327"/>
      <c r="G112" s="330"/>
      <c r="H112" s="121" t="s">
        <v>45</v>
      </c>
      <c r="I112" s="78">
        <v>0</v>
      </c>
      <c r="J112" s="79"/>
      <c r="K112" s="166">
        <f t="shared" si="5"/>
        <v>0</v>
      </c>
    </row>
    <row r="113" spans="2:11" hidden="1" x14ac:dyDescent="0.25">
      <c r="B113" s="88" t="s">
        <v>92</v>
      </c>
      <c r="C113" s="326"/>
      <c r="D113" s="327"/>
      <c r="E113" s="327"/>
      <c r="F113" s="327"/>
      <c r="G113" s="330"/>
      <c r="H113" s="121" t="s">
        <v>45</v>
      </c>
      <c r="I113" s="78">
        <v>0</v>
      </c>
      <c r="J113" s="79"/>
      <c r="K113" s="166">
        <f t="shared" si="5"/>
        <v>0</v>
      </c>
    </row>
    <row r="114" spans="2:11" hidden="1" x14ac:dyDescent="0.25">
      <c r="B114" s="88" t="s">
        <v>92</v>
      </c>
      <c r="C114" s="326"/>
      <c r="D114" s="327"/>
      <c r="E114" s="327"/>
      <c r="F114" s="327"/>
      <c r="G114" s="330"/>
      <c r="H114" s="121" t="s">
        <v>45</v>
      </c>
      <c r="I114" s="78">
        <v>0</v>
      </c>
      <c r="J114" s="79"/>
      <c r="K114" s="166">
        <f t="shared" si="5"/>
        <v>0</v>
      </c>
    </row>
    <row r="115" spans="2:11" hidden="1" x14ac:dyDescent="0.25">
      <c r="B115" s="88" t="s">
        <v>92</v>
      </c>
      <c r="C115" s="326"/>
      <c r="D115" s="327"/>
      <c r="E115" s="327"/>
      <c r="F115" s="327"/>
      <c r="G115" s="327"/>
      <c r="H115" s="121" t="s">
        <v>45</v>
      </c>
      <c r="I115" s="80">
        <v>0</v>
      </c>
      <c r="J115" s="81"/>
      <c r="K115" s="167">
        <f t="shared" si="5"/>
        <v>0</v>
      </c>
    </row>
    <row r="116" spans="2:11" hidden="1" x14ac:dyDescent="0.25">
      <c r="B116" s="88" t="s">
        <v>92</v>
      </c>
      <c r="C116" s="326"/>
      <c r="D116" s="327"/>
      <c r="E116" s="327"/>
      <c r="F116" s="327"/>
      <c r="G116" s="327"/>
      <c r="H116" s="121" t="s">
        <v>45</v>
      </c>
      <c r="I116" s="80">
        <v>0</v>
      </c>
      <c r="J116" s="81"/>
      <c r="K116" s="167">
        <f>ROUND(I116*J116,0)</f>
        <v>0</v>
      </c>
    </row>
    <row r="117" spans="2:11" hidden="1" x14ac:dyDescent="0.25">
      <c r="B117" s="169" t="s">
        <v>47</v>
      </c>
      <c r="C117" s="328"/>
      <c r="D117" s="329"/>
      <c r="E117" s="329"/>
      <c r="F117" s="329"/>
      <c r="G117" s="329"/>
      <c r="H117" s="170"/>
      <c r="I117" s="170"/>
      <c r="J117" s="170"/>
      <c r="K117" s="168">
        <f>SUM(K110:K116)</f>
        <v>0</v>
      </c>
    </row>
    <row r="118" spans="2:11" hidden="1" x14ac:dyDescent="0.25"/>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86">
    <mergeCell ref="B106:H107"/>
    <mergeCell ref="I106:K107"/>
    <mergeCell ref="I33:J33"/>
    <mergeCell ref="G43:H43"/>
    <mergeCell ref="I43:J43"/>
    <mergeCell ref="G33:H33"/>
    <mergeCell ref="G36:H36"/>
    <mergeCell ref="G39:H39"/>
    <mergeCell ref="I36:J36"/>
    <mergeCell ref="I39:J39"/>
    <mergeCell ref="E33:F33"/>
    <mergeCell ref="E36:F36"/>
    <mergeCell ref="E39:F39"/>
    <mergeCell ref="E43:F43"/>
    <mergeCell ref="B40:D40"/>
    <mergeCell ref="B34:D34"/>
    <mergeCell ref="B2:D2"/>
    <mergeCell ref="G26:H26"/>
    <mergeCell ref="G28:H28"/>
    <mergeCell ref="G29:H29"/>
    <mergeCell ref="G30:H30"/>
    <mergeCell ref="E26:F26"/>
    <mergeCell ref="E28:F28"/>
    <mergeCell ref="E29:F29"/>
    <mergeCell ref="E30:F30"/>
    <mergeCell ref="B4:L22"/>
    <mergeCell ref="I30:J30"/>
    <mergeCell ref="B26:D26"/>
    <mergeCell ref="B28:D28"/>
    <mergeCell ref="B29:D29"/>
    <mergeCell ref="E27:F27"/>
    <mergeCell ref="G27:H27"/>
    <mergeCell ref="I27:J27"/>
    <mergeCell ref="I26:J26"/>
    <mergeCell ref="I28:J28"/>
    <mergeCell ref="I29:J29"/>
    <mergeCell ref="I34:J34"/>
    <mergeCell ref="I35:J35"/>
    <mergeCell ref="B37:D37"/>
    <mergeCell ref="E40:F40"/>
    <mergeCell ref="I31:J31"/>
    <mergeCell ref="B32:D32"/>
    <mergeCell ref="E32:F32"/>
    <mergeCell ref="B31:D31"/>
    <mergeCell ref="E31:F31"/>
    <mergeCell ref="G31:H31"/>
    <mergeCell ref="G32:H32"/>
    <mergeCell ref="B35:D35"/>
    <mergeCell ref="C109:G109"/>
    <mergeCell ref="C110:G110"/>
    <mergeCell ref="I32:J32"/>
    <mergeCell ref="B27:D27"/>
    <mergeCell ref="B30:D30"/>
    <mergeCell ref="B33:D33"/>
    <mergeCell ref="B36:D36"/>
    <mergeCell ref="B39:D39"/>
    <mergeCell ref="B42:D42"/>
    <mergeCell ref="E41:F41"/>
    <mergeCell ref="G41:H41"/>
    <mergeCell ref="I41:J41"/>
    <mergeCell ref="E34:F34"/>
    <mergeCell ref="E35:F35"/>
    <mergeCell ref="G34:H34"/>
    <mergeCell ref="G35:H35"/>
    <mergeCell ref="C116:G116"/>
    <mergeCell ref="C117:G117"/>
    <mergeCell ref="C111:G111"/>
    <mergeCell ref="C112:G112"/>
    <mergeCell ref="C113:G113"/>
    <mergeCell ref="C114:G114"/>
    <mergeCell ref="C115:G115"/>
    <mergeCell ref="B50:J50"/>
    <mergeCell ref="B45:J46"/>
    <mergeCell ref="G40:H40"/>
    <mergeCell ref="G42:H42"/>
    <mergeCell ref="E37:F37"/>
    <mergeCell ref="G37:H37"/>
    <mergeCell ref="I37:J37"/>
    <mergeCell ref="B38:D38"/>
    <mergeCell ref="E38:F38"/>
    <mergeCell ref="G38:H38"/>
    <mergeCell ref="I38:J38"/>
    <mergeCell ref="I40:J40"/>
    <mergeCell ref="B41:D41"/>
    <mergeCell ref="E42:F42"/>
    <mergeCell ref="I42:J42"/>
  </mergeCells>
  <conditionalFormatting sqref="B72:B76 B104 B85:B94 B109:B116 B53:B70">
    <cfRule type="containsText" dxfId="95" priority="9" operator="containsText" text="Samverkanspartner">
      <formula>NOT(ISERROR(SEARCH("Samverkanspartner",B53)))</formula>
    </cfRule>
  </conditionalFormatting>
  <conditionalFormatting sqref="B71">
    <cfRule type="containsText" dxfId="94" priority="8" operator="containsText" text="Samverkanspartner">
      <formula>NOT(ISERROR(SEARCH("Samverkanspartner",B71)))</formula>
    </cfRule>
  </conditionalFormatting>
  <conditionalFormatting sqref="B100:B102 B95:B98">
    <cfRule type="containsText" dxfId="93" priority="3" operator="containsText" text="Samverkanspartner">
      <formula>NOT(ISERROR(SEARCH("Samverkanspartner",B95)))</formula>
    </cfRule>
  </conditionalFormatting>
  <conditionalFormatting sqref="B82:B84 B77:B80">
    <cfRule type="containsText" dxfId="92" priority="5" operator="containsText" text="Samverkanspartner">
      <formula>NOT(ISERROR(SEARCH("Samverkanspartner",B77)))</formula>
    </cfRule>
  </conditionalFormatting>
  <conditionalFormatting sqref="B81">
    <cfRule type="containsText" dxfId="91" priority="4" operator="containsText" text="Samverkanspartner">
      <formula>NOT(ISERROR(SEARCH("Samverkanspartner",B81)))</formula>
    </cfRule>
  </conditionalFormatting>
  <conditionalFormatting sqref="B99">
    <cfRule type="containsText" dxfId="90" priority="2" operator="containsText" text="Samverkanspartner">
      <formula>NOT(ISERROR(SEARCH("Samverkanspartner",B99)))</formula>
    </cfRule>
  </conditionalFormatting>
  <conditionalFormatting sqref="I43:J43">
    <cfRule type="cellIs" dxfId="89" priority="1" operator="greaterThan">
      <formula>2000000</formula>
    </cfRule>
  </conditionalFormatting>
  <dataValidations count="2">
    <dataValidation type="list" allowBlank="1" showInputMessage="1" showErrorMessage="1" sqref="B88:B91 B54:B63 B96:B101 B78:B83 B68:B73" xr:uid="{00000000-0002-0000-0100-000000000000}">
      <formula1>"Egna myndigheten,Samverkanspartner"</formula1>
    </dataValidation>
    <dataValidation type="list" allowBlank="1" showInputMessage="1" showErrorMessage="1" sqref="B110:B116" xr:uid="{00000000-0002-0000-0100-000001000000}">
      <formula1>"(Välj),Lön övningsledning,Lön expertfunktion,Extern tjänst,Resa/kost/logi,Lokal/utrustning,Ersättning externa deltagare, Övrigt"</formula1>
    </dataValidation>
  </dataValidations>
  <hyperlinks>
    <hyperlink ref="B2:D2" location="'Del 1-4, Projektplan'!A1" display="Klicka här för att komma tillbaka till projektplanen" xr:uid="{00000000-0004-0000-0100-000000000000}"/>
    <hyperlink ref="I106:K107" r:id="rId2" display="Klicka här för att öppna webben." xr:uid="{00000000-0004-0000-0100-000001000000}"/>
  </hyperlinks>
  <pageMargins left="0.7" right="0.7" top="1.0067708333333334" bottom="0.75" header="0.3" footer="0.3"/>
  <pageSetup paperSize="9" scale="91" fitToHeight="0" orientation="landscape" r:id="rId3"/>
  <headerFooter>
    <oddHeader xml:space="preserve">&amp;L&amp;G&amp;R&amp;"+,Fet"&amp;9Budget - ansökan om medel från anslag 2:4 Krisberedskap&amp;"+,Normal"&amp;K00+000 ........&amp;K01+000
  &amp;K00+000  .......&amp;K01+000
&amp;P(&amp;N)&amp;K00+000. ........&amp;K01+000
</oddHeader>
  </headerFooter>
  <rowBreaks count="2" manualBreakCount="2">
    <brk id="64" min="1" max="11" man="1"/>
    <brk id="93" min="1" max="11" man="1"/>
  </rowBreaks>
  <drawing r:id="rId4"/>
  <legacyDrawing r:id="rId5"/>
  <legacyDrawingHF r:id="rId6"/>
  <tableParts count="5">
    <tablePart r:id="rId7"/>
    <tablePart r:id="rId8"/>
    <tablePart r:id="rId9"/>
    <tablePart r:id="rId10"/>
    <tablePart r:id="rId1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Koppling!$B$2:$B$4</xm:f>
          </x14:formula1>
          <xm:sqref>D54:D63 D68:D73 D78:D83 D88:D91 D96:D101 H110:H116</xm:sqref>
        </x14:dataValidation>
        <x14:dataValidation type="list" allowBlank="1" showInputMessage="1" showErrorMessage="1" xr:uid="{00000000-0002-0000-0100-000003000000}">
          <x14:formula1>
            <xm:f>Koppling!$F$4:$F$5</xm:f>
          </x14:formula1>
          <xm:sqref>B50:J50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0">
    <tabColor theme="0"/>
  </sheetPr>
  <dimension ref="B3:H14"/>
  <sheetViews>
    <sheetView showGridLines="0" zoomScaleNormal="100" workbookViewId="0">
      <selection activeCell="D12" sqref="D12"/>
    </sheetView>
  </sheetViews>
  <sheetFormatPr defaultRowHeight="14.25" x14ac:dyDescent="0.2"/>
  <cols>
    <col min="2" max="8" width="26.875" customWidth="1"/>
  </cols>
  <sheetData>
    <row r="3" spans="2:8" ht="15" x14ac:dyDescent="0.2">
      <c r="B3" s="76"/>
    </row>
    <row r="4" spans="2:8" ht="15.75" thickBot="1" x14ac:dyDescent="0.25">
      <c r="B4" s="95"/>
      <c r="C4" s="96"/>
      <c r="D4" s="96"/>
      <c r="E4" s="96"/>
      <c r="F4" s="97" t="s">
        <v>152</v>
      </c>
      <c r="G4" s="98"/>
      <c r="H4" s="96"/>
    </row>
    <row r="5" spans="2:8" ht="15" x14ac:dyDescent="0.2">
      <c r="B5" s="109" t="s">
        <v>127</v>
      </c>
      <c r="C5" s="110" t="s">
        <v>129</v>
      </c>
      <c r="D5" s="110" t="s">
        <v>131</v>
      </c>
      <c r="E5" s="110" t="s">
        <v>132</v>
      </c>
      <c r="F5" s="110" t="s">
        <v>134</v>
      </c>
      <c r="G5" s="110" t="s">
        <v>135</v>
      </c>
      <c r="H5" s="111" t="s">
        <v>136</v>
      </c>
    </row>
    <row r="6" spans="2:8" ht="30" x14ac:dyDescent="0.25">
      <c r="B6" s="99" t="s">
        <v>128</v>
      </c>
      <c r="C6" s="100" t="s">
        <v>130</v>
      </c>
      <c r="D6" s="100" t="s">
        <v>153</v>
      </c>
      <c r="E6" s="100" t="s">
        <v>133</v>
      </c>
      <c r="F6" s="100" t="s">
        <v>156</v>
      </c>
      <c r="G6" s="100" t="s">
        <v>155</v>
      </c>
      <c r="H6" s="101" t="s">
        <v>154</v>
      </c>
    </row>
    <row r="7" spans="2:8" ht="53.25" customHeight="1" x14ac:dyDescent="0.2">
      <c r="B7" s="102" t="s">
        <v>137</v>
      </c>
      <c r="C7" s="103" t="s">
        <v>140</v>
      </c>
      <c r="D7" s="103" t="s">
        <v>144</v>
      </c>
      <c r="E7" s="103" t="s">
        <v>146</v>
      </c>
      <c r="F7" s="103" t="s">
        <v>148</v>
      </c>
      <c r="G7" s="103" t="s">
        <v>150</v>
      </c>
      <c r="H7" s="104" t="s">
        <v>151</v>
      </c>
    </row>
    <row r="8" spans="2:8" ht="45" x14ac:dyDescent="0.2">
      <c r="B8" s="102" t="s">
        <v>138</v>
      </c>
      <c r="C8" s="103" t="s">
        <v>141</v>
      </c>
      <c r="D8" s="103" t="s">
        <v>145</v>
      </c>
      <c r="E8" s="103" t="s">
        <v>147</v>
      </c>
      <c r="F8" s="103" t="s">
        <v>149</v>
      </c>
      <c r="G8" s="103"/>
      <c r="H8" s="104"/>
    </row>
    <row r="9" spans="2:8" ht="15" x14ac:dyDescent="0.2">
      <c r="B9" s="102" t="s">
        <v>139</v>
      </c>
      <c r="C9" s="103" t="s">
        <v>142</v>
      </c>
      <c r="D9" s="103"/>
      <c r="E9" s="103"/>
      <c r="F9" s="103"/>
      <c r="G9" s="103"/>
      <c r="H9" s="104"/>
    </row>
    <row r="10" spans="2:8" ht="45.75" thickBot="1" x14ac:dyDescent="0.3">
      <c r="B10" s="105"/>
      <c r="C10" s="106" t="s">
        <v>143</v>
      </c>
      <c r="D10" s="107"/>
      <c r="E10" s="107"/>
      <c r="F10" s="107"/>
      <c r="G10" s="107"/>
      <c r="H10" s="108"/>
    </row>
    <row r="11" spans="2:8" ht="14.25" customHeight="1" x14ac:dyDescent="0.2">
      <c r="D11" s="94"/>
      <c r="E11" s="94"/>
      <c r="F11" s="94"/>
      <c r="G11" s="93"/>
      <c r="H11" s="93"/>
    </row>
    <row r="12" spans="2:8" ht="15" x14ac:dyDescent="0.2">
      <c r="B12" s="94"/>
      <c r="C12" s="93"/>
      <c r="D12" s="94"/>
      <c r="E12" s="94"/>
      <c r="F12" s="94"/>
      <c r="G12" s="93"/>
      <c r="H12" s="93"/>
    </row>
    <row r="13" spans="2:8" ht="14.25" customHeight="1" x14ac:dyDescent="0.2">
      <c r="B13" s="94"/>
      <c r="D13" s="94"/>
      <c r="E13" s="94"/>
      <c r="F13" s="94"/>
      <c r="G13" s="93"/>
      <c r="H13" s="93"/>
    </row>
    <row r="14" spans="2:8" ht="15" x14ac:dyDescent="0.25">
      <c r="B14" s="94"/>
      <c r="C14" s="93"/>
      <c r="D14" s="94"/>
      <c r="E14" s="94"/>
      <c r="F14" s="36"/>
      <c r="G14" s="93"/>
      <c r="H14" s="93"/>
    </row>
  </sheetData>
  <sheetProtection sheet="1" objects="1" scenarios="1" selectLockedCells="1" selectUnlockedCells="1"/>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0"/>
  </sheetPr>
  <dimension ref="A1:I29"/>
  <sheetViews>
    <sheetView showGridLines="0" zoomScale="110" zoomScaleNormal="110" workbookViewId="0">
      <selection activeCell="A8" sqref="A8:XFD8"/>
    </sheetView>
  </sheetViews>
  <sheetFormatPr defaultRowHeight="14.25" x14ac:dyDescent="0.2"/>
  <cols>
    <col min="1" max="1" width="2.25" customWidth="1"/>
    <col min="2" max="2" width="26.5" customWidth="1"/>
    <col min="3" max="3" width="50.125" customWidth="1"/>
    <col min="4" max="7" width="2.25" customWidth="1"/>
    <col min="8" max="8" width="47.875" bestFit="1" customWidth="1"/>
    <col min="9" max="9" width="48" customWidth="1"/>
    <col min="10" max="14" width="8.5" customWidth="1"/>
  </cols>
  <sheetData>
    <row r="1" spans="1:9" ht="22.5" x14ac:dyDescent="0.3">
      <c r="B1" s="85" t="s">
        <v>103</v>
      </c>
      <c r="C1" s="84"/>
      <c r="G1" s="85" t="s">
        <v>105</v>
      </c>
    </row>
    <row r="2" spans="1:9" s="2" customFormat="1" ht="14.65" customHeight="1" x14ac:dyDescent="0.2">
      <c r="A2" s="3"/>
    </row>
    <row r="3" spans="1:9" s="2" customFormat="1" ht="75.75" customHeight="1" x14ac:dyDescent="0.25">
      <c r="A3" s="3"/>
      <c r="B3" s="86" t="s">
        <v>98</v>
      </c>
      <c r="C3" s="87" t="s">
        <v>101</v>
      </c>
      <c r="D3" s="36"/>
      <c r="H3" s="359" t="s">
        <v>158</v>
      </c>
      <c r="I3" s="360" t="s">
        <v>106</v>
      </c>
    </row>
    <row r="4" spans="1:9" s="2" customFormat="1" ht="75.75" customHeight="1" x14ac:dyDescent="0.25">
      <c r="A4" s="3"/>
      <c r="B4" s="86" t="s">
        <v>102</v>
      </c>
      <c r="C4" s="87" t="s">
        <v>104</v>
      </c>
      <c r="D4" s="36"/>
      <c r="H4" s="359"/>
      <c r="I4" s="360"/>
    </row>
    <row r="5" spans="1:9" s="2" customFormat="1" ht="75.75" customHeight="1" x14ac:dyDescent="0.25">
      <c r="A5" s="3"/>
      <c r="B5" s="86" t="s">
        <v>99</v>
      </c>
      <c r="C5" s="87" t="s">
        <v>119</v>
      </c>
      <c r="D5" s="36"/>
      <c r="H5" s="112" t="s">
        <v>159</v>
      </c>
      <c r="I5" s="89"/>
    </row>
    <row r="6" spans="1:9" s="2" customFormat="1" ht="75.75" customHeight="1" x14ac:dyDescent="0.25">
      <c r="A6" s="3"/>
      <c r="B6" s="86" t="s">
        <v>122</v>
      </c>
      <c r="C6" s="87" t="s">
        <v>120</v>
      </c>
      <c r="D6" s="36"/>
    </row>
    <row r="7" spans="1:9" s="2" customFormat="1" ht="75.75" customHeight="1" x14ac:dyDescent="0.25">
      <c r="A7" s="3"/>
      <c r="B7" s="86" t="s">
        <v>100</v>
      </c>
      <c r="C7" s="87" t="s">
        <v>121</v>
      </c>
      <c r="D7" s="36"/>
    </row>
    <row r="29" ht="14.25" customHeight="1" x14ac:dyDescent="0.2"/>
  </sheetData>
  <sheetProtection sheet="1" objects="1" scenarios="1" selectLockedCells="1" selectUnlockedCells="1"/>
  <mergeCells count="2">
    <mergeCell ref="H3:H4"/>
    <mergeCell ref="I3:I4"/>
  </mergeCell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AK2"/>
  <sheetViews>
    <sheetView workbookViewId="0">
      <selection activeCell="A3" sqref="A3"/>
    </sheetView>
  </sheetViews>
  <sheetFormatPr defaultRowHeight="14.25" x14ac:dyDescent="0.2"/>
  <cols>
    <col min="2" max="4" width="20.25" customWidth="1"/>
    <col min="5" max="5" width="24" customWidth="1"/>
    <col min="6" max="6" width="29.375" customWidth="1"/>
    <col min="7" max="7" width="10.125" bestFit="1" customWidth="1"/>
    <col min="8" max="12" width="20.25" customWidth="1"/>
    <col min="32" max="41" width="20.25" customWidth="1"/>
    <col min="42" max="42" width="18.625" bestFit="1" customWidth="1"/>
    <col min="43" max="43" width="14.25" bestFit="1" customWidth="1"/>
    <col min="44" max="44" width="15.375" bestFit="1" customWidth="1"/>
    <col min="45" max="45" width="11.375" bestFit="1" customWidth="1"/>
    <col min="46" max="46" width="18.625" bestFit="1" customWidth="1"/>
    <col min="47" max="47" width="14.25" bestFit="1" customWidth="1"/>
    <col min="48" max="48" width="15.375" bestFit="1" customWidth="1"/>
    <col min="49" max="49" width="11.375" bestFit="1" customWidth="1"/>
    <col min="50" max="50" width="18.625" bestFit="1" customWidth="1"/>
    <col min="51" max="51" width="14.25" bestFit="1" customWidth="1"/>
    <col min="52" max="52" width="15.375" bestFit="1" customWidth="1"/>
    <col min="53" max="53" width="11.375" bestFit="1" customWidth="1"/>
    <col min="54" max="54" width="18.625" bestFit="1" customWidth="1"/>
    <col min="55" max="55" width="14.25" bestFit="1" customWidth="1"/>
    <col min="56" max="56" width="15.375" bestFit="1" customWidth="1"/>
    <col min="57" max="57" width="11.375" bestFit="1" customWidth="1"/>
    <col min="58" max="58" width="18.625" bestFit="1" customWidth="1"/>
    <col min="59" max="59" width="14.25" bestFit="1" customWidth="1"/>
    <col min="60" max="60" width="15.375" bestFit="1" customWidth="1"/>
    <col min="61" max="61" width="11.375" bestFit="1" customWidth="1"/>
    <col min="62" max="62" width="18.625" bestFit="1" customWidth="1"/>
    <col min="63" max="63" width="14.25" bestFit="1" customWidth="1"/>
    <col min="64" max="64" width="15.375" bestFit="1" customWidth="1"/>
    <col min="65" max="65" width="11.375" bestFit="1" customWidth="1"/>
    <col min="66" max="66" width="18.625" bestFit="1" customWidth="1"/>
    <col min="67" max="67" width="14.25" bestFit="1" customWidth="1"/>
    <col min="68" max="68" width="15.375" bestFit="1" customWidth="1"/>
    <col min="69" max="69" width="11.375" bestFit="1" customWidth="1"/>
    <col min="70" max="70" width="18.625" bestFit="1" customWidth="1"/>
    <col min="71" max="71" width="14.25" bestFit="1" customWidth="1"/>
    <col min="72" max="72" width="15.375" bestFit="1" customWidth="1"/>
    <col min="73" max="73" width="15.375" customWidth="1"/>
    <col min="74" max="74" width="17.625" bestFit="1" customWidth="1"/>
    <col min="75" max="75" width="18.625" bestFit="1" customWidth="1"/>
    <col min="76" max="76" width="14.375" bestFit="1" customWidth="1"/>
    <col min="77" max="77" width="15.375" bestFit="1" customWidth="1"/>
    <col min="78" max="78" width="11.375" bestFit="1" customWidth="1"/>
    <col min="81" max="81" width="20.625" bestFit="1" customWidth="1"/>
    <col min="82" max="82" width="26.125" bestFit="1" customWidth="1"/>
    <col min="83" max="83" width="15.875" bestFit="1" customWidth="1"/>
    <col min="84" max="84" width="30.5" bestFit="1" customWidth="1"/>
    <col min="85" max="85" width="18" bestFit="1" customWidth="1"/>
    <col min="86" max="86" width="27.375" bestFit="1" customWidth="1"/>
    <col min="87" max="87" width="19.5" bestFit="1" customWidth="1"/>
    <col min="88" max="88" width="11.875" bestFit="1" customWidth="1"/>
    <col min="89" max="89" width="20.625" bestFit="1" customWidth="1"/>
    <col min="90" max="90" width="26.125" bestFit="1" customWidth="1"/>
    <col min="91" max="91" width="15.875" bestFit="1" customWidth="1"/>
    <col min="92" max="92" width="30.5" bestFit="1" customWidth="1"/>
    <col min="93" max="93" width="18" bestFit="1" customWidth="1"/>
    <col min="94" max="94" width="27.375" bestFit="1" customWidth="1"/>
    <col min="95" max="95" width="19.5" bestFit="1" customWidth="1"/>
    <col min="96" max="96" width="11.875" bestFit="1" customWidth="1"/>
    <col min="97" max="97" width="20.625" bestFit="1" customWidth="1"/>
    <col min="98" max="98" width="26.125" bestFit="1" customWidth="1"/>
    <col min="99" max="99" width="15.875" bestFit="1" customWidth="1"/>
    <col min="100" max="100" width="30.5" bestFit="1" customWidth="1"/>
    <col min="101" max="101" width="18" bestFit="1" customWidth="1"/>
    <col min="102" max="102" width="27.375" bestFit="1" customWidth="1"/>
    <col min="103" max="103" width="19.5" bestFit="1" customWidth="1"/>
    <col min="104" max="104" width="11.875" bestFit="1" customWidth="1"/>
    <col min="133" max="196" width="21.625" customWidth="1"/>
  </cols>
  <sheetData>
    <row r="1" spans="1:37" x14ac:dyDescent="0.2">
      <c r="A1" t="s">
        <v>216</v>
      </c>
      <c r="B1" t="s">
        <v>3</v>
      </c>
      <c r="C1" t="s">
        <v>1</v>
      </c>
      <c r="D1" t="s">
        <v>28</v>
      </c>
      <c r="E1" t="s">
        <v>161</v>
      </c>
      <c r="F1" t="s">
        <v>204</v>
      </c>
      <c r="G1" t="s">
        <v>131</v>
      </c>
      <c r="H1" t="s">
        <v>202</v>
      </c>
      <c r="I1" t="s">
        <v>203</v>
      </c>
      <c r="J1" t="s">
        <v>162</v>
      </c>
    </row>
    <row r="2" spans="1:37" x14ac:dyDescent="0.2">
      <c r="A2" t="s">
        <v>217</v>
      </c>
      <c r="B2" s="4">
        <f>'Del 1-4, Projektplan'!E28</f>
        <v>0</v>
      </c>
      <c r="C2" s="4">
        <f>'Del 1-4, Projektplan'!E33</f>
        <v>0</v>
      </c>
      <c r="D2" s="4" t="str">
        <f>'Del 1-4, Projektplan'!C40</f>
        <v xml:space="preserve">Planera och pröva beredskapsövningar - </v>
      </c>
      <c r="E2" s="4">
        <f>'Del 1-4, Projektplan'!B57</f>
        <v>0</v>
      </c>
      <c r="F2" s="113">
        <f>'Del 1-4, Projektplan'!B135</f>
        <v>0</v>
      </c>
      <c r="G2" s="113">
        <f>'Del 1-4, Projektplan'!B210</f>
        <v>0</v>
      </c>
      <c r="H2" s="74">
        <f>'Del 1-4, Projektplan'!G51</f>
        <v>0</v>
      </c>
      <c r="I2" s="74">
        <f>'Del 1-4, Projektplan'!G52</f>
        <v>0</v>
      </c>
      <c r="J2" t="str">
        <f>'Del 1-4, Projektplan'!B275</f>
        <v>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Exempel på indikatorer för prestationer:
- Ett framtaget övningskoncept för att öva beredskap i samverkan
- konceptet beaktar förutsättningar som uthållighet, kontinuitet, snabb aktivering av krigsorganisationer eller motsvarande, prioritera och fördela personella resurser 
- design och utgångspunkter i konceptet är anpassade för att testa, pröva, utveckla beredskapsförmåga
- Konceptet har prövats via utildnings-och övningstillfällen x-antal aktörer vid x antal tillfällen
- Konceptet består av övningmetod innehållande ett informations-och kommunikationsplan för att delas med andra aktörer 
Exempel på indikatorer för effekter:
- Kunskapen om och kompetensen hos deltagande aktörer kring personalförsörjning, vid samhällsviktiga verksamheter med höjd beredskap som dimensionerande[...] har ökat
- Förmåga till personalförstärkning[...] har stärkts genom [identifierad behov och framtagna kontinuitetsplaner...]
- Förmåga att snabbt ställa om och prioritera personella resurser har stärkts
- Inom egna myndigheten/hos deltagande aktörer finns strukturer på plats för att använda/vidareutveckla framtaget koncept
MSB avser att särskilt följa upp de projekt som bedrivs inom ramen för den riktade satsningen såväl under projekttiden som efter projektavslut.</v>
      </c>
      <c r="AK2" t="b">
        <v>0</v>
      </c>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dimension ref="A1:N31"/>
  <sheetViews>
    <sheetView workbookViewId="0">
      <selection activeCell="B23" sqref="B23"/>
    </sheetView>
  </sheetViews>
  <sheetFormatPr defaultColWidth="8.75" defaultRowHeight="14.25" x14ac:dyDescent="0.2"/>
  <cols>
    <col min="1" max="1" width="31" style="9" bestFit="1" customWidth="1"/>
    <col min="2" max="2" width="20.75" style="9" bestFit="1" customWidth="1"/>
    <col min="3" max="3" width="59.625" style="9" bestFit="1" customWidth="1"/>
    <col min="4" max="10" width="8.75" style="9"/>
    <col min="11" max="11" width="11.75" style="9" bestFit="1" customWidth="1"/>
    <col min="12" max="16384" width="8.75" style="9"/>
  </cols>
  <sheetData>
    <row r="1" spans="1:14" x14ac:dyDescent="0.2">
      <c r="A1" s="119" t="s">
        <v>171</v>
      </c>
      <c r="B1" s="119">
        <v>2024</v>
      </c>
    </row>
    <row r="2" spans="1:14" x14ac:dyDescent="0.2">
      <c r="A2" s="120"/>
      <c r="B2" s="120" t="s">
        <v>45</v>
      </c>
    </row>
    <row r="3" spans="1:14" x14ac:dyDescent="0.2">
      <c r="A3" s="120" t="s">
        <v>174</v>
      </c>
      <c r="B3" s="3">
        <f>B1+1</f>
        <v>2025</v>
      </c>
      <c r="F3" s="9" t="s">
        <v>92</v>
      </c>
    </row>
    <row r="4" spans="1:14" x14ac:dyDescent="0.2">
      <c r="A4" s="120" t="s">
        <v>172</v>
      </c>
      <c r="B4" s="3">
        <f>B1+2</f>
        <v>2026</v>
      </c>
      <c r="F4" s="9" t="s">
        <v>182</v>
      </c>
    </row>
    <row r="5" spans="1:14" x14ac:dyDescent="0.2">
      <c r="A5" s="120" t="s">
        <v>173</v>
      </c>
      <c r="B5" s="3">
        <f>B1+3</f>
        <v>2027</v>
      </c>
      <c r="F5" s="9" t="s">
        <v>183</v>
      </c>
    </row>
    <row r="6" spans="1:14" x14ac:dyDescent="0.2">
      <c r="A6" s="120"/>
      <c r="B6" s="120"/>
    </row>
    <row r="8" spans="1:14" x14ac:dyDescent="0.2">
      <c r="A8" s="9" t="s">
        <v>12</v>
      </c>
      <c r="C8" s="9" t="s">
        <v>12</v>
      </c>
      <c r="F8" s="9" t="s">
        <v>92</v>
      </c>
    </row>
    <row r="9" spans="1:14" x14ac:dyDescent="0.2">
      <c r="A9" s="9" t="s">
        <v>34</v>
      </c>
      <c r="C9" s="9" t="s">
        <v>163</v>
      </c>
      <c r="F9" s="9" t="s">
        <v>186</v>
      </c>
    </row>
    <row r="10" spans="1:14" x14ac:dyDescent="0.2">
      <c r="A10" s="9" t="s">
        <v>10</v>
      </c>
      <c r="C10" s="9" t="s">
        <v>164</v>
      </c>
      <c r="F10" s="9" t="s">
        <v>187</v>
      </c>
    </row>
    <row r="11" spans="1:14" x14ac:dyDescent="0.2">
      <c r="A11" s="9" t="s">
        <v>33</v>
      </c>
      <c r="C11" s="9" t="s">
        <v>165</v>
      </c>
      <c r="F11" s="9" t="s">
        <v>188</v>
      </c>
    </row>
    <row r="12" spans="1:14" x14ac:dyDescent="0.2">
      <c r="A12" s="9" t="s">
        <v>31</v>
      </c>
      <c r="C12" s="9" t="s">
        <v>166</v>
      </c>
      <c r="L12" s="11"/>
    </row>
    <row r="13" spans="1:14" x14ac:dyDescent="0.2">
      <c r="A13" s="9" t="s">
        <v>32</v>
      </c>
      <c r="C13" s="9" t="s">
        <v>37</v>
      </c>
      <c r="L13" s="11"/>
    </row>
    <row r="14" spans="1:14" x14ac:dyDescent="0.2">
      <c r="A14" s="9" t="s">
        <v>29</v>
      </c>
    </row>
    <row r="15" spans="1:14" x14ac:dyDescent="0.2">
      <c r="A15" s="9" t="s">
        <v>30</v>
      </c>
      <c r="F15" s="361"/>
      <c r="G15" s="361"/>
      <c r="H15" s="361"/>
      <c r="I15" s="361"/>
      <c r="J15" s="361"/>
      <c r="K15" s="361"/>
      <c r="L15" s="361"/>
      <c r="M15" s="361"/>
      <c r="N15" s="361"/>
    </row>
    <row r="16" spans="1:14" ht="15" x14ac:dyDescent="0.25">
      <c r="A16" s="9" t="s">
        <v>11</v>
      </c>
      <c r="C16" s="12" t="s">
        <v>36</v>
      </c>
      <c r="F16" s="361"/>
      <c r="G16" s="361"/>
      <c r="H16" s="361"/>
      <c r="I16" s="361"/>
      <c r="J16" s="361"/>
      <c r="K16" s="361"/>
      <c r="L16" s="361"/>
      <c r="M16" s="361"/>
      <c r="N16" s="361"/>
    </row>
    <row r="17" spans="1:3" x14ac:dyDescent="0.2">
      <c r="A17" s="9" t="s">
        <v>35</v>
      </c>
      <c r="C17" s="9" t="b">
        <v>0</v>
      </c>
    </row>
    <row r="18" spans="1:3" x14ac:dyDescent="0.2">
      <c r="C18" s="9" t="b">
        <v>0</v>
      </c>
    </row>
    <row r="19" spans="1:3" x14ac:dyDescent="0.2">
      <c r="C19" s="9" t="b">
        <v>0</v>
      </c>
    </row>
    <row r="20" spans="1:3" ht="15" x14ac:dyDescent="0.25">
      <c r="A20" s="13" t="s">
        <v>17</v>
      </c>
      <c r="C20" s="9" t="b">
        <v>0</v>
      </c>
    </row>
    <row r="21" spans="1:3" x14ac:dyDescent="0.2">
      <c r="A21" s="5" t="b">
        <v>0</v>
      </c>
      <c r="B21" s="9" t="s">
        <v>18</v>
      </c>
    </row>
    <row r="22" spans="1:3" x14ac:dyDescent="0.2">
      <c r="A22" s="5" t="b">
        <v>0</v>
      </c>
      <c r="B22" s="9" t="s">
        <v>19</v>
      </c>
    </row>
    <row r="23" spans="1:3" x14ac:dyDescent="0.2">
      <c r="A23" s="5" t="b">
        <v>0</v>
      </c>
      <c r="B23" s="9" t="s">
        <v>20</v>
      </c>
    </row>
    <row r="24" spans="1:3" x14ac:dyDescent="0.2">
      <c r="A24" s="5" t="b">
        <v>0</v>
      </c>
      <c r="B24" s="9" t="s">
        <v>21</v>
      </c>
    </row>
    <row r="25" spans="1:3" x14ac:dyDescent="0.2">
      <c r="A25" s="5" t="b">
        <v>0</v>
      </c>
      <c r="B25" s="9" t="s">
        <v>22</v>
      </c>
    </row>
    <row r="26" spans="1:3" x14ac:dyDescent="0.2">
      <c r="A26" s="5" t="b">
        <v>0</v>
      </c>
      <c r="B26" s="9" t="s">
        <v>23</v>
      </c>
    </row>
    <row r="27" spans="1:3" x14ac:dyDescent="0.2">
      <c r="A27" s="5" t="b">
        <v>0</v>
      </c>
      <c r="B27" s="9" t="s">
        <v>24</v>
      </c>
    </row>
    <row r="28" spans="1:3" x14ac:dyDescent="0.2">
      <c r="A28" s="5" t="b">
        <v>0</v>
      </c>
      <c r="B28" s="9" t="s">
        <v>13</v>
      </c>
    </row>
    <row r="29" spans="1:3" x14ac:dyDescent="0.2">
      <c r="A29" s="7"/>
    </row>
    <row r="30" spans="1:3" x14ac:dyDescent="0.2">
      <c r="A30" s="8" t="b">
        <v>0</v>
      </c>
      <c r="B30" s="9" t="s">
        <v>16</v>
      </c>
    </row>
    <row r="31" spans="1:3" x14ac:dyDescent="0.2">
      <c r="A31" s="6"/>
    </row>
  </sheetData>
  <sortState xmlns:xlrd2="http://schemas.microsoft.com/office/spreadsheetml/2017/richdata2"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mergeCells count="1">
    <mergeCell ref="F15:N16"/>
  </mergeCells>
  <conditionalFormatting sqref="F15:N16">
    <cfRule type="expression" dxfId="0" priority="1">
      <formula>#REF!&lt;&gt;"Projektet kopplar inte till inriktningen"</formula>
    </cfRule>
  </conditionalFormatting>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95250</xdr:colOff>
                    <xdr:row>29</xdr:row>
                    <xdr:rowOff>171450</xdr:rowOff>
                  </from>
                  <to>
                    <xdr:col>2</xdr:col>
                    <xdr:colOff>2990850</xdr:colOff>
                    <xdr:row>31</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95250</xdr:colOff>
                    <xdr:row>31</xdr:row>
                    <xdr:rowOff>171450</xdr:rowOff>
                  </from>
                  <to>
                    <xdr:col>2</xdr:col>
                    <xdr:colOff>2990850</xdr:colOff>
                    <xdr:row>33</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3181350</xdr:colOff>
                    <xdr:row>31</xdr:row>
                    <xdr:rowOff>171450</xdr:rowOff>
                  </from>
                  <to>
                    <xdr:col>2</xdr:col>
                    <xdr:colOff>6076950</xdr:colOff>
                    <xdr:row>33</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3181350</xdr:colOff>
                    <xdr:row>29</xdr:row>
                    <xdr:rowOff>171450</xdr:rowOff>
                  </from>
                  <to>
                    <xdr:col>2</xdr:col>
                    <xdr:colOff>6076950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Del 1-4, Projektplan</vt:lpstr>
      <vt:lpstr>Del 5, Budget</vt:lpstr>
      <vt:lpstr>Exempel verksamhetslogik</vt:lpstr>
      <vt:lpstr>Om blanketten</vt:lpstr>
      <vt:lpstr>MSB</vt:lpstr>
      <vt:lpstr>Koppling</vt:lpstr>
      <vt:lpstr>'Del 1-4, Projektplan'!Utskriftsområde</vt:lpstr>
      <vt:lpstr>'Del 5, Budget'!Utskriftsområde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2023-05-23T12:19:47Z</cp:lastPrinted>
  <dcterms:created xsi:type="dcterms:W3CDTF">2019-01-03T08:27:21Z</dcterms:created>
  <dcterms:modified xsi:type="dcterms:W3CDTF">2024-05-29T09:01:57Z</dcterms:modified>
</cp:coreProperties>
</file>